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74-296\A74-296VR141\4-DOSSIERS RENDUS\4-DOSSIER DCE\VERSION B\"/>
    </mc:Choice>
  </mc:AlternateContent>
  <bookViews>
    <workbookView xWindow="120" yWindow="45" windowWidth="23715" windowHeight="13605"/>
  </bookViews>
  <sheets>
    <sheet name="NOTE AUX ENTREPRENEURS" sheetId="6" r:id="rId1"/>
    <sheet name="PDG DQE" sheetId="7" r:id="rId2"/>
    <sheet name="DQE" sheetId="5" r:id="rId3"/>
    <sheet name="Recap" sheetId="4" r:id="rId4"/>
  </sheets>
  <externalReferences>
    <externalReference r:id="rId5"/>
  </externalReferences>
  <definedNames>
    <definedName name="_pGB2">[1]Prix!$B$9</definedName>
    <definedName name="_Toc374457411">#REF!</definedName>
    <definedName name="pAccrochage">[1]Prix!$B$7</definedName>
    <definedName name="pBB">[1]Prix!$B$4</definedName>
    <definedName name="pBBME">[1]Prix!$B$6</definedName>
    <definedName name="pBBSG">[1]Prix!$B$6</definedName>
    <definedName name="pcdf">[1]Prix!$B$11</definedName>
    <definedName name="pImprégration">[1]Prix!$B$8</definedName>
    <definedName name="preglage">[1]Prix!$B$10</definedName>
    <definedName name="surlargeur" localSheetId="1">#REF!</definedName>
    <definedName name="surlargeur">#REF!</definedName>
  </definedNames>
  <calcPr calcId="152511"/>
</workbook>
</file>

<file path=xl/calcChain.xml><?xml version="1.0" encoding="utf-8"?>
<calcChain xmlns="http://schemas.openxmlformats.org/spreadsheetml/2006/main">
  <c r="F120" i="5" l="1"/>
  <c r="F119" i="5"/>
  <c r="F118" i="5"/>
  <c r="F121" i="5" s="1"/>
  <c r="C18" i="4" s="1"/>
  <c r="F114" i="5"/>
  <c r="F113" i="5"/>
  <c r="F112" i="5"/>
  <c r="F111" i="5"/>
  <c r="F109" i="5"/>
  <c r="F105" i="5"/>
  <c r="F104" i="5"/>
  <c r="F103" i="5"/>
  <c r="F102" i="5"/>
  <c r="F100" i="5"/>
  <c r="F99" i="5"/>
  <c r="F94" i="5"/>
  <c r="F93" i="5"/>
  <c r="F92" i="5"/>
  <c r="F91" i="5"/>
  <c r="F90" i="5"/>
  <c r="F86" i="5"/>
  <c r="F85" i="5"/>
  <c r="F84" i="5"/>
  <c r="F83" i="5"/>
  <c r="F81" i="5"/>
  <c r="F80" i="5"/>
  <c r="F79" i="5"/>
  <c r="F78" i="5"/>
  <c r="F77" i="5"/>
  <c r="F72" i="5"/>
  <c r="F71" i="5"/>
  <c r="F70" i="5"/>
  <c r="F69" i="5"/>
  <c r="F67" i="5"/>
  <c r="F65" i="5"/>
  <c r="F64" i="5"/>
  <c r="F62" i="5"/>
  <c r="F61" i="5"/>
  <c r="F57" i="5"/>
  <c r="F56" i="5"/>
  <c r="F54" i="5"/>
  <c r="F53" i="5"/>
  <c r="F51" i="5"/>
  <c r="F49" i="5"/>
  <c r="F47" i="5"/>
  <c r="F46" i="5"/>
  <c r="F44" i="5"/>
  <c r="F39" i="5"/>
  <c r="F38" i="5"/>
  <c r="F37" i="5"/>
  <c r="F36" i="5"/>
  <c r="F35" i="5"/>
  <c r="F34" i="5"/>
  <c r="F33" i="5"/>
  <c r="F32" i="5"/>
  <c r="F31" i="5"/>
  <c r="F27" i="5"/>
  <c r="F26" i="5"/>
  <c r="F25" i="5"/>
  <c r="F24" i="5"/>
  <c r="F23" i="5"/>
  <c r="F22" i="5"/>
  <c r="F21" i="5"/>
  <c r="F20" i="5"/>
  <c r="F19" i="5"/>
  <c r="F18" i="5"/>
  <c r="F17" i="5"/>
  <c r="F16" i="5"/>
  <c r="F12" i="5"/>
  <c r="F11" i="5"/>
  <c r="F10" i="5"/>
  <c r="F9" i="5"/>
  <c r="F8" i="5"/>
  <c r="F106" i="5" l="1"/>
  <c r="C16" i="4" s="1"/>
  <c r="D16" i="4" s="1"/>
  <c r="F87" i="5"/>
  <c r="F58" i="5"/>
  <c r="C12" i="4" s="1"/>
  <c r="D12" i="4" s="1"/>
  <c r="F13" i="5"/>
  <c r="C9" i="4" s="1"/>
  <c r="C14" i="4"/>
  <c r="E14" i="4" s="1"/>
  <c r="F28" i="5"/>
  <c r="C10" i="4" s="1"/>
  <c r="D10" i="4" s="1"/>
  <c r="F40" i="5"/>
  <c r="C11" i="4" s="1"/>
  <c r="E11" i="4" s="1"/>
  <c r="F95" i="5"/>
  <c r="C15" i="4" s="1"/>
  <c r="D15" i="4" s="1"/>
  <c r="F115" i="5"/>
  <c r="C17" i="4" s="1"/>
  <c r="E17" i="4" s="1"/>
  <c r="F73" i="5"/>
  <c r="C13" i="4" s="1"/>
  <c r="E13" i="4" s="1"/>
  <c r="E18" i="4"/>
  <c r="D18" i="4"/>
  <c r="E10" i="4" l="1"/>
  <c r="D13" i="4"/>
  <c r="E12" i="4"/>
  <c r="D11" i="4"/>
  <c r="E16" i="4"/>
  <c r="C19" i="4"/>
  <c r="E19" i="4" s="1"/>
  <c r="D17" i="4"/>
  <c r="E15" i="4"/>
  <c r="D14" i="4"/>
  <c r="E9" i="4"/>
  <c r="D9" i="4"/>
  <c r="D19" i="4" l="1"/>
</calcChain>
</file>

<file path=xl/sharedStrings.xml><?xml version="1.0" encoding="utf-8"?>
<sst xmlns="http://schemas.openxmlformats.org/spreadsheetml/2006/main" count="335" uniqueCount="241">
  <si>
    <t>DETAIL ESTIMATIF ET QUANTITATIF</t>
  </si>
  <si>
    <t xml:space="preserve">LIAISON MOBILITE DOUCE ENTRE LE CHEF-LIEU ET MAISON NEUVE
</t>
  </si>
  <si>
    <t xml:space="preserve">A74-296VR141 </t>
  </si>
  <si>
    <t>n°</t>
  </si>
  <si>
    <t>Désignation</t>
  </si>
  <si>
    <t>Unité</t>
  </si>
  <si>
    <t>Quantité</t>
  </si>
  <si>
    <t>Prix €</t>
  </si>
  <si>
    <t>Total €</t>
  </si>
  <si>
    <t>1</t>
  </si>
  <si>
    <t>INSTALLATIONS DE CHANTIER</t>
  </si>
  <si>
    <t>1.1</t>
  </si>
  <si>
    <t>Installations de chantier VOIRIE</t>
  </si>
  <si>
    <t>forfait</t>
  </si>
  <si>
    <t>1.2</t>
  </si>
  <si>
    <t>Panneau d'information de chantier</t>
  </si>
  <si>
    <t>u</t>
  </si>
  <si>
    <t>1.3</t>
  </si>
  <si>
    <t>Signalisation, clôture et balisage de chantier</t>
  </si>
  <si>
    <t>1.4</t>
  </si>
  <si>
    <t>Etudes d'exécution</t>
  </si>
  <si>
    <t>1.5</t>
  </si>
  <si>
    <t>Dossier de récolement - DOE</t>
  </si>
  <si>
    <t>TOTAL INSTALLATIONS DE CHANTIER</t>
  </si>
  <si>
    <t>H.T.</t>
  </si>
  <si>
    <t>2</t>
  </si>
  <si>
    <t>TRAVAUX PREPARATOIRES</t>
  </si>
  <si>
    <t>2.1</t>
  </si>
  <si>
    <t>Débroussaillage - nettoyage</t>
  </si>
  <si>
    <t>2.2</t>
  </si>
  <si>
    <t>Dépose et repose de clôture agricole</t>
  </si>
  <si>
    <t>ml</t>
  </si>
  <si>
    <t>2.3</t>
  </si>
  <si>
    <t>Démolition d'ouvrage en béton</t>
  </si>
  <si>
    <t>m³</t>
  </si>
  <si>
    <t>2.4</t>
  </si>
  <si>
    <t>Démolition de regard ou chambre</t>
  </si>
  <si>
    <t>2.5</t>
  </si>
  <si>
    <t>Dépose de poteau bois</t>
  </si>
  <si>
    <t>2.6</t>
  </si>
  <si>
    <t>Dépose panneau de signalisation</t>
  </si>
  <si>
    <t>2.7</t>
  </si>
  <si>
    <t>Démolition de bordures et caniveaux</t>
  </si>
  <si>
    <t>2.8</t>
  </si>
  <si>
    <t>Démolition de revêtement</t>
  </si>
  <si>
    <t>m²</t>
  </si>
  <si>
    <t>2.9</t>
  </si>
  <si>
    <t>Rabotage pour engravure</t>
  </si>
  <si>
    <t>2.10</t>
  </si>
  <si>
    <t>Mise à niveau de regard ou chambre &lt; 20 cm</t>
  </si>
  <si>
    <t>2.11</t>
  </si>
  <si>
    <t>Sondages sur réseaux existants</t>
  </si>
  <si>
    <t>2.12</t>
  </si>
  <si>
    <t>Dépose et repose de glissière bois-métal</t>
  </si>
  <si>
    <t>TOTAL TRAVAUX PREPARATOIRES</t>
  </si>
  <si>
    <t>3</t>
  </si>
  <si>
    <t>TERRASSEMENTS ET COUCHES DE FORME</t>
  </si>
  <si>
    <t>3.1</t>
  </si>
  <si>
    <t>Décapage et évacuation de terre végétale</t>
  </si>
  <si>
    <t>3.2</t>
  </si>
  <si>
    <t xml:space="preserve">Décapage et stockage de terre végétale </t>
  </si>
  <si>
    <t>3.3</t>
  </si>
  <si>
    <t>Terrassements en déblais et évacuation</t>
  </si>
  <si>
    <t>3.4</t>
  </si>
  <si>
    <t>Terrassement en déblais et mise en remblais</t>
  </si>
  <si>
    <t>3.5</t>
  </si>
  <si>
    <t>Purges/substitution</t>
  </si>
  <si>
    <t>3.6</t>
  </si>
  <si>
    <t>Géotextile</t>
  </si>
  <si>
    <t>3.7</t>
  </si>
  <si>
    <t>Mélange terre / pierre</t>
  </si>
  <si>
    <t>3.8</t>
  </si>
  <si>
    <t>GNT 0/63</t>
  </si>
  <si>
    <t>3.9</t>
  </si>
  <si>
    <t>GNT 0/31,5 réglage trottoir et accotement</t>
  </si>
  <si>
    <t>TOTAL TERRASSEMENTS ET COUCHES DE FORME</t>
  </si>
  <si>
    <t>4</t>
  </si>
  <si>
    <t>RESEAUX EAUX PLUVIALES</t>
  </si>
  <si>
    <t>4.1</t>
  </si>
  <si>
    <t>Tranchée + Collecteur PVC CR8 - Prof&lt;1,50m sous chaussée</t>
  </si>
  <si>
    <t>4.1.1</t>
  </si>
  <si>
    <t>PVC Ø160</t>
  </si>
  <si>
    <t>4.2</t>
  </si>
  <si>
    <t>Tranchée + Collecteur BA - Prof&lt;1,50m sous espaces verts</t>
  </si>
  <si>
    <t>4.2.1</t>
  </si>
  <si>
    <t>BA Ø400</t>
  </si>
  <si>
    <t>4.3</t>
  </si>
  <si>
    <t>Tranchée drainante</t>
  </si>
  <si>
    <t>4.4</t>
  </si>
  <si>
    <t>Regard de branchement carré</t>
  </si>
  <si>
    <t>4.4.1</t>
  </si>
  <si>
    <t>Regard 40 x 40 - prof.&lt;0.80m - 250 Kn</t>
  </si>
  <si>
    <t>4.5</t>
  </si>
  <si>
    <t>Caniveau a grille fonte</t>
  </si>
  <si>
    <t>4.5.1</t>
  </si>
  <si>
    <t>Caniveau - 13cm&lt;larg.&lt;20cm - 250 Kn</t>
  </si>
  <si>
    <t>4.6</t>
  </si>
  <si>
    <t>Regard de visite circulaire - Prof&lt;1,50m</t>
  </si>
  <si>
    <t>4.6.1</t>
  </si>
  <si>
    <t>Ø1000</t>
  </si>
  <si>
    <t>4.7</t>
  </si>
  <si>
    <t>Regard à grille 75x30 - 400 Kn</t>
  </si>
  <si>
    <t>4.8</t>
  </si>
  <si>
    <t>Tête de buse</t>
  </si>
  <si>
    <t>4.8.1</t>
  </si>
  <si>
    <t>Tête de buse Ø400</t>
  </si>
  <si>
    <t>4.9</t>
  </si>
  <si>
    <t>Reprise de fossé</t>
  </si>
  <si>
    <t>TOTAL RESEAUX EAUX PLUVIALES</t>
  </si>
  <si>
    <t>5</t>
  </si>
  <si>
    <t>GC RESEAUX SECS</t>
  </si>
  <si>
    <t>5.1</t>
  </si>
  <si>
    <t>Tranchée réseau sec - 1 concessionnaire</t>
  </si>
  <si>
    <t>5.2</t>
  </si>
  <si>
    <t>Plus value réfection de tranchée sur chaussée</t>
  </si>
  <si>
    <t>5.3</t>
  </si>
  <si>
    <t>Fourreaux PVC Telecom</t>
  </si>
  <si>
    <t>5.3.1</t>
  </si>
  <si>
    <t>PVC 28/32</t>
  </si>
  <si>
    <t>5.3.2</t>
  </si>
  <si>
    <t>PVC 42.6/50</t>
  </si>
  <si>
    <t>Regard d'interface</t>
  </si>
  <si>
    <t>40x40 - 250 Kn</t>
  </si>
  <si>
    <t>Chambre Telecom</t>
  </si>
  <si>
    <t>L0T</t>
  </si>
  <si>
    <t>L2T</t>
  </si>
  <si>
    <t>L3T</t>
  </si>
  <si>
    <t>Déplacement candélabre</t>
  </si>
  <si>
    <t>TOTAL GC RESEAUX SECS</t>
  </si>
  <si>
    <t>6</t>
  </si>
  <si>
    <t>BORDURES - MURETS</t>
  </si>
  <si>
    <t>6.1</t>
  </si>
  <si>
    <t>Bordures  béton</t>
  </si>
  <si>
    <t>6.1.1</t>
  </si>
  <si>
    <t>Bordure T2</t>
  </si>
  <si>
    <t>6.1.2</t>
  </si>
  <si>
    <t>Bordure T3</t>
  </si>
  <si>
    <t>6.1.3</t>
  </si>
  <si>
    <t>Bordure P1</t>
  </si>
  <si>
    <t>6.1.4</t>
  </si>
  <si>
    <t>Bordure P2</t>
  </si>
  <si>
    <t>6.1.5</t>
  </si>
  <si>
    <t>Bordure P3</t>
  </si>
  <si>
    <t>Plue-value pour parement basalt</t>
  </si>
  <si>
    <t>Bordure type T</t>
  </si>
  <si>
    <t>Bordure type P</t>
  </si>
  <si>
    <t>6.2</t>
  </si>
  <si>
    <t>Muret L béton</t>
  </si>
  <si>
    <t>6.3</t>
  </si>
  <si>
    <t>Galets scellés</t>
  </si>
  <si>
    <t>TOTAL BORDURES - MURETS</t>
  </si>
  <si>
    <t>7</t>
  </si>
  <si>
    <t>REVETEMENTS DE SURFACES</t>
  </si>
  <si>
    <t>7.1</t>
  </si>
  <si>
    <t>Couche d'imprégnation</t>
  </si>
  <si>
    <t>7.2</t>
  </si>
  <si>
    <t>Couche d'accrochage</t>
  </si>
  <si>
    <t>7.3</t>
  </si>
  <si>
    <t>GB 0/14 CLASSE 3 35/50</t>
  </si>
  <si>
    <t>T</t>
  </si>
  <si>
    <t>7.4</t>
  </si>
  <si>
    <t>BBSG 0/10 CLASSE 3 35/50 pour chaussée</t>
  </si>
  <si>
    <t>7.5</t>
  </si>
  <si>
    <t>BBSG 0/10 - ep. 5cm sur trottoir</t>
  </si>
  <si>
    <t>TOTAL REVETEMENTS DE SURFACES</t>
  </si>
  <si>
    <t>8</t>
  </si>
  <si>
    <t>SIGNALISATION HORIZONTALE</t>
  </si>
  <si>
    <t>8.1</t>
  </si>
  <si>
    <t>PEINTURE EN LIGNE</t>
  </si>
  <si>
    <t>8.1.1</t>
  </si>
  <si>
    <t>Ligne T1'</t>
  </si>
  <si>
    <t>8.1.2</t>
  </si>
  <si>
    <t>Ligne Stop</t>
  </si>
  <si>
    <t>8.2</t>
  </si>
  <si>
    <t>MARQUAGE SPECIAUX</t>
  </si>
  <si>
    <t>8.2.1</t>
  </si>
  <si>
    <t>Peinture pleine</t>
  </si>
  <si>
    <t>8.3</t>
  </si>
  <si>
    <t>Bande podotactile</t>
  </si>
  <si>
    <t>8.4</t>
  </si>
  <si>
    <t>Effacement de marquage existant</t>
  </si>
  <si>
    <t>8.5</t>
  </si>
  <si>
    <t>Marquage en résine</t>
  </si>
  <si>
    <t>TOTAL SIGNALISATION HORIZONTALE</t>
  </si>
  <si>
    <t>9</t>
  </si>
  <si>
    <t>SIGNALISATION VERTICALE</t>
  </si>
  <si>
    <t>9.1</t>
  </si>
  <si>
    <t>Dépose repose de mobilier</t>
  </si>
  <si>
    <t>9.2</t>
  </si>
  <si>
    <t>Panneau de police - mat acier</t>
  </si>
  <si>
    <t>9.2.1</t>
  </si>
  <si>
    <t>Type A</t>
  </si>
  <si>
    <t>9.2.2</t>
  </si>
  <si>
    <t>Type AB</t>
  </si>
  <si>
    <t>9.2.3</t>
  </si>
  <si>
    <t>Type B</t>
  </si>
  <si>
    <t>9.2.4</t>
  </si>
  <si>
    <t>Type C</t>
  </si>
  <si>
    <t>TOTAL SIGNALISATION VERTICALE</t>
  </si>
  <si>
    <t>10</t>
  </si>
  <si>
    <t>AMENAGEMENTS PAYSAGERS</t>
  </si>
  <si>
    <t>10.1</t>
  </si>
  <si>
    <t>Remise en place de terre végétale</t>
  </si>
  <si>
    <t>10.2</t>
  </si>
  <si>
    <t>Engazonnement</t>
  </si>
  <si>
    <t>10.3</t>
  </si>
  <si>
    <t>Potelet bois</t>
  </si>
  <si>
    <t>TOTAL AMENAGEMENTS PAYSAGERS</t>
  </si>
  <si>
    <t>H.T. €</t>
  </si>
  <si>
    <t>T.V.A 20.0% €</t>
  </si>
  <si>
    <t>T.T.C. €</t>
  </si>
  <si>
    <t>TOTAL Lot unique</t>
  </si>
  <si>
    <t>COMMUNE DE VERS</t>
  </si>
  <si>
    <t>DQE-Lot unique</t>
  </si>
  <si>
    <t xml:space="preserve">RECAPITULATIF GLOBAL </t>
  </si>
  <si>
    <t>5.4.1</t>
  </si>
  <si>
    <t>5.4</t>
  </si>
  <si>
    <t>5.5</t>
  </si>
  <si>
    <t>5.5.1</t>
  </si>
  <si>
    <t>5.5.2</t>
  </si>
  <si>
    <t>5.5.3</t>
  </si>
  <si>
    <t>6.2.1</t>
  </si>
  <si>
    <t>6.2.2</t>
  </si>
  <si>
    <t>6.4</t>
  </si>
  <si>
    <t>Note aux entrepreneurs</t>
  </si>
  <si>
    <t>Il vous suffit de compléter les prix unitaires du DQE et les calculs se feront automatiquement.</t>
  </si>
  <si>
    <t>CABINET PROFILS ETUDES</t>
  </si>
  <si>
    <t>129 avenue de Genève</t>
  </si>
  <si>
    <t>74000 ANNECY</t>
  </si>
  <si>
    <t xml:space="preserve">Tél : 04.50.67.93.33  Fax : 04.50.67.93.41 </t>
  </si>
  <si>
    <t>D.Q.E</t>
  </si>
  <si>
    <t>Lu et complété par l'Entrepreneur                                      Le Maître d'Ouvrage</t>
  </si>
  <si>
    <t xml:space="preserve">Le                                                                                    Le </t>
  </si>
  <si>
    <t>31 route de Valleiry</t>
  </si>
  <si>
    <t>74160 VERS</t>
  </si>
  <si>
    <t>Tél : 04.50.35.20.33  Fax : 04.50.35.15.47</t>
  </si>
  <si>
    <t>LIAISON MOBILITE DOUCE</t>
  </si>
  <si>
    <t>ENTRE VERS CHEF-LIEU ET MAISON NEUVE</t>
  </si>
  <si>
    <t>5 - DETAIL QUANTITATIF ET ESTIMATIF</t>
  </si>
  <si>
    <t>A                                                                                     A Vers,</t>
  </si>
  <si>
    <t>MARCHE PUBLIC DE 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</si>
</sst>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,##0"/>
    <numFmt numFmtId="165" formatCode="##,##0.00"/>
    <numFmt numFmtId="166" formatCode="#,##0.00\ &quot;€&quot;;\-*#\ ##0.00\ &quot;€&quot;_-;_-\ &quot;€&quot;_-;"/>
  </numFmts>
  <fonts count="47" x14ac:knownFonts="1">
    <font>
      <sz val="8"/>
      <color rgb="FF000000"/>
      <name val="Tahoma"/>
      <family val="2"/>
    </font>
    <font>
      <sz val="8"/>
      <color rgb="FF000000"/>
      <name val="Tahoma"/>
      <family val="2"/>
    </font>
    <font>
      <sz val="10"/>
      <color rgb="FF000000"/>
      <name val="Calibri"/>
      <family val="2"/>
    </font>
    <font>
      <b/>
      <sz val="18"/>
      <color rgb="FFFFFFFF"/>
      <name val="Calibri"/>
      <family val="2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i/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9"/>
      <color rgb="FF000000"/>
      <name val="Verdana"/>
      <family val="2"/>
    </font>
    <font>
      <sz val="9"/>
      <color rgb="FF008000"/>
      <name val="Verdana"/>
      <family val="2"/>
    </font>
    <font>
      <sz val="9"/>
      <color rgb="FFFF0000"/>
      <name val="Verdana"/>
      <family val="2"/>
    </font>
    <font>
      <i/>
      <sz val="10"/>
      <color rgb="FFFFFFFF"/>
      <name val="Calibri"/>
      <family val="2"/>
    </font>
    <font>
      <b/>
      <sz val="10"/>
      <color rgb="FF546A6B"/>
      <name val="Calibri"/>
      <family val="2"/>
    </font>
    <font>
      <i/>
      <sz val="8"/>
      <color rgb="FF000000"/>
      <name val="Tahoma"/>
      <family val="2"/>
    </font>
    <font>
      <b/>
      <sz val="8"/>
      <color rgb="FF000000"/>
      <name val="Tahoma"/>
      <family val="2"/>
    </font>
    <font>
      <sz val="8"/>
      <color rgb="FF2F1700"/>
      <name val="Tahoma"/>
      <family val="2"/>
    </font>
    <font>
      <sz val="8"/>
      <color rgb="FFFFFFFF"/>
      <name val="Tahoma"/>
      <family val="2"/>
    </font>
    <font>
      <b/>
      <sz val="20"/>
      <color rgb="FF000000"/>
      <name val="Calibri"/>
      <family val="2"/>
    </font>
    <font>
      <b/>
      <sz val="10"/>
      <color rgb="FF375623"/>
      <name val="Calibri"/>
      <family val="2"/>
    </font>
    <font>
      <sz val="8"/>
      <color rgb="FF375623"/>
      <name val="Calibri"/>
      <family val="2"/>
    </font>
    <font>
      <sz val="10"/>
      <name val="Arial"/>
      <family val="2"/>
    </font>
    <font>
      <b/>
      <u/>
      <sz val="20"/>
      <color indexed="10"/>
      <name val="Arial"/>
      <family val="2"/>
    </font>
    <font>
      <b/>
      <sz val="10"/>
      <color indexed="10"/>
      <name val="Arial"/>
      <family val="2"/>
    </font>
    <font>
      <b/>
      <sz val="15"/>
      <color indexed="10"/>
      <name val="Arial"/>
      <family val="2"/>
    </font>
    <font>
      <b/>
      <sz val="16"/>
      <color indexed="10"/>
      <name val="Arial"/>
      <family val="2"/>
    </font>
    <font>
      <sz val="10"/>
      <name val="Trebuchet MS"/>
      <family val="2"/>
    </font>
    <font>
      <sz val="10"/>
      <color theme="1"/>
      <name val="Arial"/>
      <family val="2"/>
    </font>
    <font>
      <sz val="11"/>
      <color theme="1"/>
      <name val="Trebuchet MS"/>
      <family val="2"/>
    </font>
    <font>
      <b/>
      <sz val="12"/>
      <name val="Trebuchet MS"/>
      <family val="2"/>
    </font>
    <font>
      <sz val="11"/>
      <name val="Trebuchet MS"/>
      <family val="2"/>
    </font>
    <font>
      <b/>
      <sz val="13"/>
      <color indexed="8"/>
      <name val="Trebuchet MS"/>
      <family val="2"/>
    </font>
    <font>
      <b/>
      <sz val="14"/>
      <name val="Trebuchet MS"/>
      <family val="2"/>
    </font>
    <font>
      <b/>
      <sz val="10"/>
      <name val="Trebuchet MS"/>
      <family val="2"/>
    </font>
    <font>
      <sz val="12"/>
      <name val="Trebuchet MS"/>
      <family val="2"/>
    </font>
    <font>
      <b/>
      <sz val="12"/>
      <color rgb="FF000000"/>
      <name val="Trebuchet MS"/>
      <family val="2"/>
    </font>
    <font>
      <sz val="11"/>
      <color rgb="FF000000"/>
      <name val="Trebuchet MS"/>
      <family val="2"/>
    </font>
    <font>
      <b/>
      <sz val="14"/>
      <color rgb="FF000000"/>
      <name val="Trebuchet MS"/>
      <family val="2"/>
    </font>
    <font>
      <sz val="10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0"/>
      <color rgb="FF375623"/>
      <name val="Calibri"/>
      <family val="2"/>
      <scheme val="minor"/>
    </font>
    <font>
      <sz val="8"/>
      <color rgb="FF375623"/>
      <name val="Calibri"/>
      <family val="2"/>
      <scheme val="minor"/>
    </font>
    <font>
      <i/>
      <sz val="10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375623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1" fillId="0" borderId="0" applyNumberFormat="0" applyFill="0" applyBorder="0" applyAlignment="0" applyProtection="0"/>
    <xf numFmtId="0" fontId="21" fillId="0" borderId="0"/>
    <xf numFmtId="0" fontId="27" fillId="0" borderId="0"/>
  </cellStyleXfs>
  <cellXfs count="109">
    <xf numFmtId="0" fontId="0" fillId="0" borderId="0" xfId="0"/>
    <xf numFmtId="0" fontId="12" fillId="3" borderId="10" xfId="13" applyFill="1" applyBorder="1" applyAlignment="1">
      <alignment horizontal="right" vertical="center" wrapText="1"/>
    </xf>
    <xf numFmtId="0" fontId="12" fillId="3" borderId="15" xfId="13" applyFill="1" applyBorder="1" applyAlignment="1">
      <alignment horizontal="center" vertical="center" wrapText="1"/>
    </xf>
    <xf numFmtId="0" fontId="12" fillId="3" borderId="18" xfId="13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6" fillId="0" borderId="7" xfId="28" applyBorder="1" applyAlignment="1">
      <alignment horizontal="right" vertical="center" wrapText="1"/>
    </xf>
    <xf numFmtId="0" fontId="6" fillId="0" borderId="24" xfId="28" applyBorder="1" applyAlignment="1">
      <alignment horizontal="right" vertical="center" wrapText="1"/>
    </xf>
    <xf numFmtId="0" fontId="4" fillId="0" borderId="9" xfId="29" applyBorder="1" applyAlignment="1">
      <alignment horizontal="right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4" fillId="2" borderId="0" xfId="39" applyFill="1" applyBorder="1" applyAlignment="1">
      <alignment horizontal="center"/>
    </xf>
    <xf numFmtId="0" fontId="19" fillId="2" borderId="0" xfId="44" applyFont="1" applyFill="1" applyBorder="1" applyAlignment="1">
      <alignment horizontal="left" vertical="center" wrapText="1"/>
    </xf>
    <xf numFmtId="0" fontId="20" fillId="2" borderId="0" xfId="46" applyFont="1" applyFill="1" applyBorder="1" applyAlignment="1">
      <alignment horizontal="right" vertical="center" wrapText="1"/>
    </xf>
    <xf numFmtId="0" fontId="0" fillId="0" borderId="0" xfId="0" applyBorder="1"/>
    <xf numFmtId="0" fontId="6" fillId="0" borderId="25" xfId="28" applyBorder="1" applyAlignment="1">
      <alignment horizontal="left" vertical="center" wrapText="1"/>
    </xf>
    <xf numFmtId="0" fontId="4" fillId="5" borderId="12" xfId="29" applyFill="1" applyBorder="1" applyAlignment="1">
      <alignment horizontal="left" vertical="center" wrapText="1"/>
    </xf>
    <xf numFmtId="0" fontId="0" fillId="0" borderId="28" xfId="0" applyBorder="1" applyAlignment="1">
      <alignment horizontal="center" vertical="center"/>
    </xf>
    <xf numFmtId="0" fontId="12" fillId="3" borderId="13" xfId="13" applyFill="1" applyBorder="1" applyAlignment="1">
      <alignment horizontal="center" vertical="center" wrapText="1"/>
    </xf>
    <xf numFmtId="0" fontId="6" fillId="0" borderId="11" xfId="28" applyBorder="1" applyAlignment="1">
      <alignment horizontal="left" vertical="center" wrapText="1"/>
    </xf>
    <xf numFmtId="0" fontId="22" fillId="0" borderId="0" xfId="47" applyFont="1" applyAlignment="1">
      <alignment horizontal="center"/>
    </xf>
    <xf numFmtId="0" fontId="1" fillId="0" borderId="0" xfId="48"/>
    <xf numFmtId="0" fontId="23" fillId="0" borderId="0" xfId="47" applyFont="1"/>
    <xf numFmtId="0" fontId="24" fillId="0" borderId="0" xfId="47" applyFont="1" applyAlignment="1">
      <alignment horizontal="center" wrapText="1"/>
    </xf>
    <xf numFmtId="0" fontId="21" fillId="0" borderId="0" xfId="47"/>
    <xf numFmtId="0" fontId="25" fillId="0" borderId="0" xfId="47" applyFont="1" applyAlignment="1">
      <alignment horizontal="center" wrapText="1"/>
    </xf>
    <xf numFmtId="0" fontId="26" fillId="0" borderId="0" xfId="49" applyFont="1"/>
    <xf numFmtId="0" fontId="26" fillId="0" borderId="0" xfId="49" applyFont="1" applyBorder="1"/>
    <xf numFmtId="0" fontId="26" fillId="0" borderId="4" xfId="49" applyFont="1" applyBorder="1"/>
    <xf numFmtId="0" fontId="28" fillId="0" borderId="3" xfId="50" applyFont="1" applyBorder="1" applyAlignment="1">
      <alignment horizontal="center" vertical="center"/>
    </xf>
    <xf numFmtId="0" fontId="26" fillId="0" borderId="6" xfId="49" applyFont="1" applyBorder="1"/>
    <xf numFmtId="0" fontId="26" fillId="0" borderId="0" xfId="49" applyFont="1" applyBorder="1" applyAlignment="1">
      <alignment horizontal="center"/>
    </xf>
    <xf numFmtId="0" fontId="26" fillId="0" borderId="4" xfId="49" applyFont="1" applyBorder="1" applyAlignment="1">
      <alignment horizontal="left"/>
    </xf>
    <xf numFmtId="0" fontId="29" fillId="0" borderId="3" xfId="49" applyFont="1" applyBorder="1" applyAlignment="1">
      <alignment horizontal="center"/>
    </xf>
    <xf numFmtId="0" fontId="30" fillId="0" borderId="3" xfId="49" applyFont="1" applyBorder="1" applyAlignment="1">
      <alignment horizontal="center"/>
    </xf>
    <xf numFmtId="0" fontId="29" fillId="0" borderId="4" xfId="49" applyFont="1" applyBorder="1" applyAlignment="1">
      <alignment horizontal="center"/>
    </xf>
    <xf numFmtId="0" fontId="31" fillId="0" borderId="3" xfId="50" applyFont="1" applyFill="1" applyBorder="1" applyAlignment="1">
      <alignment horizontal="center" vertical="center"/>
    </xf>
    <xf numFmtId="0" fontId="32" fillId="6" borderId="4" xfId="49" applyFont="1" applyFill="1" applyBorder="1" applyAlignment="1">
      <alignment horizontal="center"/>
    </xf>
    <xf numFmtId="0" fontId="32" fillId="6" borderId="3" xfId="49" applyFont="1" applyFill="1" applyBorder="1" applyAlignment="1">
      <alignment horizontal="center"/>
    </xf>
    <xf numFmtId="0" fontId="33" fillId="6" borderId="3" xfId="49" applyFont="1" applyFill="1" applyBorder="1" applyAlignment="1">
      <alignment horizontal="center"/>
    </xf>
    <xf numFmtId="0" fontId="26" fillId="6" borderId="6" xfId="49" applyFont="1" applyFill="1" applyBorder="1"/>
    <xf numFmtId="0" fontId="29" fillId="0" borderId="0" xfId="49" applyFont="1" applyBorder="1" applyAlignment="1">
      <alignment horizontal="center"/>
    </xf>
    <xf numFmtId="0" fontId="30" fillId="0" borderId="0" xfId="49" applyFont="1" applyBorder="1" applyAlignment="1">
      <alignment horizontal="left"/>
    </xf>
    <xf numFmtId="0" fontId="30" fillId="0" borderId="0" xfId="49" applyFont="1" applyBorder="1" applyAlignment="1">
      <alignment horizontal="center"/>
    </xf>
    <xf numFmtId="0" fontId="34" fillId="0" borderId="0" xfId="49" applyFont="1" applyBorder="1" applyAlignment="1">
      <alignment horizontal="center"/>
    </xf>
    <xf numFmtId="0" fontId="35" fillId="0" borderId="3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41" fillId="0" borderId="0" xfId="0" applyFont="1"/>
    <xf numFmtId="0" fontId="44" fillId="3" borderId="10" xfId="13" applyFont="1" applyFill="1" applyBorder="1" applyAlignment="1">
      <alignment horizontal="right" vertical="center" wrapText="1"/>
    </xf>
    <xf numFmtId="0" fontId="44" fillId="3" borderId="13" xfId="13" applyFont="1" applyFill="1" applyBorder="1" applyAlignment="1">
      <alignment horizontal="center" vertical="center" wrapText="1"/>
    </xf>
    <xf numFmtId="0" fontId="44" fillId="3" borderId="15" xfId="13" applyFont="1" applyFill="1" applyBorder="1" applyAlignment="1">
      <alignment horizontal="center" vertical="center" wrapText="1"/>
    </xf>
    <xf numFmtId="0" fontId="44" fillId="3" borderId="18" xfId="13" applyFont="1" applyFill="1" applyBorder="1" applyAlignment="1">
      <alignment horizontal="center" vertical="center" wrapText="1"/>
    </xf>
    <xf numFmtId="0" fontId="45" fillId="4" borderId="7" xfId="4" quotePrefix="1" applyFont="1" applyFill="1" applyBorder="1" applyAlignment="1">
      <alignment horizontal="right" vertical="center" wrapText="1"/>
    </xf>
    <xf numFmtId="0" fontId="46" fillId="0" borderId="7" xfId="27" quotePrefix="1" applyFont="1" applyBorder="1" applyAlignment="1">
      <alignment horizontal="right" wrapText="1"/>
    </xf>
    <xf numFmtId="0" fontId="46" fillId="0" borderId="0" xfId="27" applyFont="1" applyAlignment="1">
      <alignment horizontal="left" wrapText="1" indent="1"/>
    </xf>
    <xf numFmtId="0" fontId="46" fillId="0" borderId="1" xfId="15" applyFont="1" applyBorder="1" applyAlignment="1">
      <alignment horizontal="center" wrapText="1"/>
    </xf>
    <xf numFmtId="164" fontId="46" fillId="0" borderId="1" xfId="17" applyNumberFormat="1" applyFont="1" applyBorder="1" applyAlignment="1">
      <alignment horizontal="center" wrapText="1"/>
    </xf>
    <xf numFmtId="0" fontId="41" fillId="0" borderId="8" xfId="0" applyFont="1" applyBorder="1" applyAlignment="1">
      <alignment horizontal="center" vertical="center"/>
    </xf>
    <xf numFmtId="0" fontId="40" fillId="0" borderId="11" xfId="21" applyFont="1" applyBorder="1" applyAlignment="1">
      <alignment horizontal="right" vertical="center" wrapText="1"/>
    </xf>
    <xf numFmtId="0" fontId="41" fillId="0" borderId="7" xfId="0" applyFont="1" applyBorder="1" applyAlignment="1">
      <alignment horizontal="center" vertical="center"/>
    </xf>
    <xf numFmtId="165" fontId="46" fillId="0" borderId="1" xfId="17" applyNumberFormat="1" applyFont="1" applyBorder="1" applyAlignment="1">
      <alignment horizontal="center" wrapText="1"/>
    </xf>
    <xf numFmtId="0" fontId="46" fillId="0" borderId="7" xfId="27" quotePrefix="1" applyFont="1" applyBorder="1" applyAlignment="1">
      <alignment horizontal="right" vertical="center" wrapText="1"/>
    </xf>
    <xf numFmtId="0" fontId="41" fillId="0" borderId="1" xfId="0" applyFont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0" fontId="46" fillId="0" borderId="0" xfId="27" applyFont="1" applyAlignment="1">
      <alignment horizontal="left" wrapText="1" indent="2"/>
    </xf>
    <xf numFmtId="0" fontId="46" fillId="0" borderId="0" xfId="27" applyFont="1" applyAlignment="1">
      <alignment horizontal="left" wrapText="1" indent="3"/>
    </xf>
    <xf numFmtId="165" fontId="41" fillId="0" borderId="0" xfId="0" applyNumberFormat="1" applyFont="1"/>
    <xf numFmtId="0" fontId="46" fillId="0" borderId="0" xfId="27" applyFont="1" applyBorder="1" applyAlignment="1">
      <alignment horizontal="left" wrapText="1" indent="3"/>
    </xf>
    <xf numFmtId="0" fontId="46" fillId="0" borderId="0" xfId="27" applyFont="1" applyBorder="1" applyAlignment="1">
      <alignment horizontal="left" wrapText="1" indent="1"/>
    </xf>
    <xf numFmtId="0" fontId="41" fillId="0" borderId="22" xfId="0" applyFont="1" applyBorder="1" applyAlignment="1">
      <alignment horizontal="center" vertical="center"/>
    </xf>
    <xf numFmtId="166" fontId="46" fillId="0" borderId="1" xfId="18" applyNumberFormat="1" applyFont="1" applyBorder="1" applyAlignment="1">
      <alignment horizontal="right" wrapText="1"/>
    </xf>
    <xf numFmtId="166" fontId="46" fillId="0" borderId="16" xfId="19" applyNumberFormat="1" applyFont="1" applyBorder="1" applyAlignment="1">
      <alignment horizontal="right"/>
    </xf>
    <xf numFmtId="166" fontId="40" fillId="0" borderId="19" xfId="24" applyNumberFormat="1" applyFont="1" applyBorder="1" applyAlignment="1">
      <alignment horizontal="right" vertical="center"/>
    </xf>
    <xf numFmtId="166" fontId="41" fillId="0" borderId="1" xfId="0" applyNumberFormat="1" applyFont="1" applyBorder="1" applyAlignment="1">
      <alignment horizontal="center" vertical="center"/>
    </xf>
    <xf numFmtId="166" fontId="41" fillId="0" borderId="16" xfId="0" applyNumberFormat="1" applyFont="1" applyBorder="1" applyAlignment="1">
      <alignment horizontal="center" vertical="center"/>
    </xf>
    <xf numFmtId="166" fontId="46" fillId="0" borderId="1" xfId="18" applyNumberFormat="1" applyFont="1" applyBorder="1" applyAlignment="1" applyProtection="1">
      <alignment horizontal="right" wrapText="1"/>
      <protection locked="0"/>
    </xf>
    <xf numFmtId="166" fontId="38" fillId="0" borderId="3" xfId="0" applyNumberFormat="1" applyFont="1" applyBorder="1" applyAlignment="1">
      <alignment horizontal="right"/>
    </xf>
    <xf numFmtId="166" fontId="6" fillId="0" borderId="1" xfId="32" applyNumberFormat="1" applyBorder="1" applyAlignment="1">
      <alignment horizontal="right" vertical="center"/>
    </xf>
    <xf numFmtId="166" fontId="6" fillId="0" borderId="16" xfId="32" applyNumberFormat="1" applyBorder="1" applyAlignment="1">
      <alignment horizontal="right" vertical="center"/>
    </xf>
    <xf numFmtId="166" fontId="6" fillId="0" borderId="26" xfId="32" applyNumberFormat="1" applyBorder="1" applyAlignment="1">
      <alignment horizontal="right" vertical="center"/>
    </xf>
    <xf numFmtId="166" fontId="6" fillId="0" borderId="27" xfId="32" applyNumberFormat="1" applyBorder="1" applyAlignment="1">
      <alignment horizontal="right" vertical="center"/>
    </xf>
    <xf numFmtId="166" fontId="4" fillId="5" borderId="14" xfId="33" applyNumberFormat="1" applyFill="1" applyBorder="1" applyAlignment="1">
      <alignment horizontal="right" vertical="center"/>
    </xf>
    <xf numFmtId="166" fontId="6" fillId="5" borderId="14" xfId="37" applyNumberFormat="1" applyFill="1" applyBorder="1" applyAlignment="1">
      <alignment horizontal="right" vertical="center"/>
    </xf>
    <xf numFmtId="166" fontId="4" fillId="5" borderId="17" xfId="38" applyNumberFormat="1" applyFill="1" applyBorder="1" applyAlignment="1">
      <alignment horizontal="right" vertical="center"/>
    </xf>
    <xf numFmtId="0" fontId="45" fillId="4" borderId="31" xfId="4" quotePrefix="1" applyFont="1" applyFill="1" applyBorder="1" applyAlignment="1">
      <alignment horizontal="right" vertical="center" wrapText="1"/>
    </xf>
    <xf numFmtId="0" fontId="45" fillId="4" borderId="21" xfId="4" applyFont="1" applyFill="1" applyBorder="1" applyAlignment="1">
      <alignment horizontal="left" wrapText="1"/>
    </xf>
    <xf numFmtId="0" fontId="40" fillId="0" borderId="11" xfId="20" applyFont="1" applyBorder="1" applyAlignment="1">
      <alignment horizontal="left" vertical="center" wrapText="1"/>
    </xf>
    <xf numFmtId="0" fontId="41" fillId="0" borderId="23" xfId="0" applyFont="1" applyBorder="1" applyAlignment="1">
      <alignment horizontal="center" vertical="center"/>
    </xf>
    <xf numFmtId="0" fontId="41" fillId="0" borderId="20" xfId="0" applyFont="1" applyBorder="1" applyAlignment="1">
      <alignment horizontal="center" vertical="center"/>
    </xf>
    <xf numFmtId="0" fontId="45" fillId="4" borderId="32" xfId="4" applyFont="1" applyFill="1" applyBorder="1" applyAlignment="1">
      <alignment horizontal="left" wrapText="1"/>
    </xf>
    <xf numFmtId="0" fontId="45" fillId="4" borderId="33" xfId="4" applyFont="1" applyFill="1" applyBorder="1" applyAlignment="1">
      <alignment horizontal="left" wrapText="1"/>
    </xf>
    <xf numFmtId="0" fontId="39" fillId="2" borderId="2" xfId="43" applyFont="1" applyFill="1" applyBorder="1" applyAlignment="1">
      <alignment horizontal="left" vertical="center" wrapText="1"/>
    </xf>
    <xf numFmtId="0" fontId="40" fillId="2" borderId="4" xfId="45" applyFont="1" applyFill="1" applyBorder="1" applyAlignment="1">
      <alignment horizontal="right" vertical="center" wrapText="1"/>
    </xf>
    <xf numFmtId="0" fontId="39" fillId="2" borderId="1" xfId="43" applyFont="1" applyFill="1" applyBorder="1" applyAlignment="1">
      <alignment horizontal="left" vertical="center"/>
    </xf>
    <xf numFmtId="0" fontId="39" fillId="2" borderId="3" xfId="43" applyFont="1" applyFill="1" applyBorder="1" applyAlignment="1">
      <alignment horizontal="center" vertical="center"/>
    </xf>
    <xf numFmtId="0" fontId="42" fillId="2" borderId="1" xfId="44" applyFont="1" applyFill="1" applyBorder="1" applyAlignment="1">
      <alignment horizontal="left" vertical="center" wrapText="1"/>
    </xf>
    <xf numFmtId="0" fontId="42" fillId="2" borderId="3" xfId="44" applyFont="1" applyFill="1" applyBorder="1" applyAlignment="1">
      <alignment horizontal="center" vertical="center"/>
    </xf>
    <xf numFmtId="0" fontId="42" fillId="2" borderId="5" xfId="44" applyFont="1" applyFill="1" applyBorder="1" applyAlignment="1">
      <alignment horizontal="left" vertical="center" wrapText="1"/>
    </xf>
    <xf numFmtId="0" fontId="43" fillId="2" borderId="6" xfId="46" applyFont="1" applyFill="1" applyBorder="1" applyAlignment="1">
      <alignment horizontal="right" vertical="center" wrapText="1"/>
    </xf>
    <xf numFmtId="0" fontId="18" fillId="2" borderId="2" xfId="43" applyFill="1" applyBorder="1" applyAlignment="1">
      <alignment horizontal="left" vertical="center" wrapText="1"/>
    </xf>
    <xf numFmtId="0" fontId="8" fillId="2" borderId="4" xfId="45" applyFill="1" applyBorder="1" applyAlignment="1">
      <alignment horizontal="right" vertical="center" wrapText="1"/>
    </xf>
    <xf numFmtId="0" fontId="18" fillId="2" borderId="1" xfId="43" applyFill="1" applyBorder="1" applyAlignment="1">
      <alignment horizontal="left" vertical="center"/>
    </xf>
    <xf numFmtId="0" fontId="18" fillId="2" borderId="3" xfId="43" applyFill="1" applyBorder="1" applyAlignment="1">
      <alignment horizontal="center" vertical="center"/>
    </xf>
    <xf numFmtId="0" fontId="19" fillId="2" borderId="1" xfId="44" applyFont="1" applyFill="1" applyBorder="1" applyAlignment="1">
      <alignment horizontal="left" vertical="center" wrapText="1"/>
    </xf>
    <xf numFmtId="0" fontId="19" fillId="2" borderId="3" xfId="44" applyFont="1" applyFill="1" applyBorder="1" applyAlignment="1">
      <alignment horizontal="center" vertical="center"/>
    </xf>
    <xf numFmtId="0" fontId="19" fillId="2" borderId="5" xfId="44" applyFont="1" applyFill="1" applyBorder="1" applyAlignment="1">
      <alignment horizontal="left" vertical="center" wrapText="1"/>
    </xf>
    <xf numFmtId="0" fontId="20" fillId="2" borderId="6" xfId="46" applyFont="1" applyFill="1" applyBorder="1" applyAlignment="1">
      <alignment horizontal="right" vertical="center" wrapText="1"/>
    </xf>
    <xf numFmtId="0" fontId="18" fillId="2" borderId="0" xfId="39" applyFont="1" applyFill="1" applyBorder="1" applyAlignment="1">
      <alignment horizontal="center"/>
    </xf>
    <xf numFmtId="0" fontId="37" fillId="0" borderId="0" xfId="0" applyFont="1" applyAlignment="1">
      <alignment horizontal="center" vertical="center"/>
    </xf>
  </cellXfs>
  <cellStyles count="51">
    <cellStyle name="Description" xfId="1"/>
    <cellStyle name="Désignation : article avec prix exporté sans description" xfId="27"/>
    <cellStyle name="Désignation : pour un B.P.U. exporté sans les titres" xfId="41"/>
    <cellStyle name="Entête tableau" xfId="13"/>
    <cellStyle name="Localisation" xfId="2"/>
    <cellStyle name="Mention prix 'Hors-Taxes'" xfId="42"/>
    <cellStyle name="Normal" xfId="0" builtinId="0" customBuiltin="1"/>
    <cellStyle name="Normal 2 2 2" xfId="47"/>
    <cellStyle name="Normal 3 2" xfId="50"/>
    <cellStyle name="Normal 4" xfId="48"/>
    <cellStyle name="Normal_pdg bpu dqe" xfId="49"/>
    <cellStyle name="Numéro" xfId="14"/>
    <cellStyle name="Post-it" xfId="40"/>
    <cellStyle name="Prix unitaire" xfId="18"/>
    <cellStyle name="Quantité" xfId="17"/>
    <cellStyle name="Rabais commercial : intitulé" xfId="34"/>
    <cellStyle name="Rabais commercial : montant" xfId="35"/>
    <cellStyle name="Rabais commercial : titre 'total remisé'" xfId="36"/>
    <cellStyle name="T.A.O. : prix anormalement bas" xfId="30"/>
    <cellStyle name="T.A.O. : prix anormalement haut" xfId="31"/>
    <cellStyle name="T.A.O. : prix maximum" xfId="12"/>
    <cellStyle name="T.A.O. : prix minimum" xfId="11"/>
    <cellStyle name="Tableau 'entête', style n°1" xfId="43"/>
    <cellStyle name="Tableau 'entête', style n°2" xfId="44"/>
    <cellStyle name="Tableau 'entête', style n°3" xfId="45"/>
    <cellStyle name="Tableau 'entête', style n°4" xfId="46"/>
    <cellStyle name="Tableau récapitulatif: désignation article" xfId="28"/>
    <cellStyle name="Tableau récapitulatif: intitulé du tableau" xfId="39"/>
    <cellStyle name="Tableau récapitulatif: montant article" xfId="32"/>
    <cellStyle name="Tableau récapitulatif: montant total H.T." xfId="33"/>
    <cellStyle name="Tableau récapitulatif: montant total T.T.C." xfId="38"/>
    <cellStyle name="Tableau récapitulatif: montant total T.V.A" xfId="37"/>
    <cellStyle name="Tableau récapitulatif: titre 'total...'" xfId="29"/>
    <cellStyle name="Titre 1" xfId="4"/>
    <cellStyle name="Titre 2" xfId="5"/>
    <cellStyle name="Titre 3" xfId="6"/>
    <cellStyle name="Titre 4" xfId="7"/>
    <cellStyle name="Titre 5" xfId="8"/>
    <cellStyle name="Titre 6" xfId="9"/>
    <cellStyle name="Titre 7" xfId="10"/>
    <cellStyle name="Titre 'Tranche'" xfId="3"/>
    <cellStyle name="Total : montant H.T" xfId="24"/>
    <cellStyle name="Total : montant T.T.C." xfId="26"/>
    <cellStyle name="Total : montant T.V.A." xfId="25"/>
    <cellStyle name="Total : titre 'H.T.'" xfId="21"/>
    <cellStyle name="Total : titre 'T.T.C.'" xfId="23"/>
    <cellStyle name="Total : titre 'T.V.A.'" xfId="22"/>
    <cellStyle name="Total : titre 'total...'" xfId="20"/>
    <cellStyle name="Total article" xfId="19"/>
    <cellStyle name="Unité" xfId="15"/>
    <cellStyle name="Unité (en lettres pour B.P.U.)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85725</xdr:rowOff>
    </xdr:from>
    <xdr:to>
      <xdr:col>0</xdr:col>
      <xdr:colOff>1057275</xdr:colOff>
      <xdr:row>3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04775" y="85725"/>
          <a:ext cx="952500" cy="29527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2700" tIns="12700" rIns="12700" bIns="12700" anchor="t" upright="1"/>
        <a:lstStyle/>
        <a:p>
          <a:pPr algn="ctr" rtl="0">
            <a:defRPr sz="1000"/>
          </a:pPr>
          <a:r>
            <a:rPr lang="fr-FR" sz="700" b="0" i="0" u="none" strike="noStrike" baseline="0">
              <a:solidFill>
                <a:srgbClr val="000000"/>
              </a:solidFill>
              <a:latin typeface="Trebuchet MS" panose="020B0603020202020204" pitchFamily="34" charset="0"/>
              <a:cs typeface="Arial"/>
            </a:rPr>
            <a:t>Maître d'Ouvrage</a:t>
          </a:r>
          <a:endParaRPr lang="fr-FR" sz="1000" b="0" i="0" u="none" strike="noStrike" baseline="0">
            <a:solidFill>
              <a:srgbClr val="000000"/>
            </a:solidFill>
            <a:latin typeface="Trebuchet MS" panose="020B0603020202020204" pitchFamily="34" charset="0"/>
            <a:cs typeface="Times New Roman"/>
          </a:endParaRP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9</xdr:row>
      <xdr:rowOff>104775</xdr:rowOff>
    </xdr:from>
    <xdr:to>
      <xdr:col>0</xdr:col>
      <xdr:colOff>971550</xdr:colOff>
      <xdr:row>10</xdr:row>
      <xdr:rowOff>76200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142875" y="1619250"/>
          <a:ext cx="828675" cy="161925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2700" tIns="12700" rIns="12700" bIns="12700" anchor="t" upright="1"/>
        <a:lstStyle/>
        <a:p>
          <a:pPr algn="ctr" rtl="0">
            <a:defRPr sz="1000"/>
          </a:pPr>
          <a:r>
            <a:rPr lang="fr-FR" sz="700" b="0" i="0" u="none" strike="noStrike" baseline="0">
              <a:solidFill>
                <a:srgbClr val="000000"/>
              </a:solidFill>
              <a:latin typeface="Trebuchet MS" panose="020B0603020202020204" pitchFamily="34" charset="0"/>
              <a:cs typeface="Arial"/>
            </a:rPr>
            <a:t>Maître d'Oeuvre</a:t>
          </a:r>
        </a:p>
      </xdr:txBody>
    </xdr:sp>
    <xdr:clientData/>
  </xdr:twoCellAnchor>
  <xdr:twoCellAnchor>
    <xdr:from>
      <xdr:col>0</xdr:col>
      <xdr:colOff>161925</xdr:colOff>
      <xdr:row>17</xdr:row>
      <xdr:rowOff>133350</xdr:rowOff>
    </xdr:from>
    <xdr:to>
      <xdr:col>0</xdr:col>
      <xdr:colOff>1066800</xdr:colOff>
      <xdr:row>18</xdr:row>
      <xdr:rowOff>133350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161925" y="3276600"/>
          <a:ext cx="904875" cy="190500"/>
        </a:xfrm>
        <a:prstGeom prst="rect">
          <a:avLst/>
        </a:prstGeom>
        <a:solidFill>
          <a:srgbClr val="FFFFF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2700" tIns="12700" rIns="12700" bIns="12700" anchor="t" upright="1"/>
        <a:lstStyle/>
        <a:p>
          <a:pPr algn="ctr" rtl="0">
            <a:defRPr sz="1000"/>
          </a:pPr>
          <a:r>
            <a:rPr lang="fr-FR" sz="700" b="0" i="0" u="none" strike="noStrike" baseline="0">
              <a:solidFill>
                <a:srgbClr val="000000"/>
              </a:solidFill>
              <a:latin typeface="Trebuchet MS" panose="020B0603020202020204" pitchFamily="34" charset="0"/>
              <a:cs typeface="Arial"/>
            </a:rPr>
            <a:t>Objet des travaux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ata\Affaires\73\A2231A-D&#233;lestage%20de%20Bourg%20St%20Maurice\BSM2004-2005\Documents%20de%20travail\AVP\doc%20de%20travail\prix%20au%20ml_BS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x"/>
      <sheetName val="6m-SC"/>
      <sheetName val="6m-voies 2ndr"/>
      <sheetName val="Bretelles"/>
      <sheetName val="Retab (4m)"/>
      <sheetName val="bau2,5"/>
      <sheetName val="demi2"/>
      <sheetName val="2x2"/>
      <sheetName val="2x2 1er"/>
      <sheetName val="1+2"/>
      <sheetName val="2x1"/>
      <sheetName val="5,1m"/>
      <sheetName val="5m"/>
    </sheetNames>
    <sheetDataSet>
      <sheetData sheetId="0">
        <row r="4">
          <cell r="B4">
            <v>70</v>
          </cell>
        </row>
        <row r="6">
          <cell r="B6">
            <v>50</v>
          </cell>
        </row>
        <row r="7">
          <cell r="B7">
            <v>1.5</v>
          </cell>
        </row>
        <row r="8">
          <cell r="B8">
            <v>2</v>
          </cell>
        </row>
        <row r="9">
          <cell r="B9">
            <v>40</v>
          </cell>
        </row>
        <row r="10">
          <cell r="B10">
            <v>30</v>
          </cell>
        </row>
        <row r="11">
          <cell r="B11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>
      <selection activeCell="L6" sqref="L6"/>
    </sheetView>
  </sheetViews>
  <sheetFormatPr baseColWidth="10" defaultRowHeight="10.5" x14ac:dyDescent="0.15"/>
  <cols>
    <col min="1" max="1" width="103" style="20" customWidth="1"/>
    <col min="2" max="16384" width="12" style="20"/>
  </cols>
  <sheetData>
    <row r="1" spans="1:1" ht="26.25" x14ac:dyDescent="0.4">
      <c r="A1" s="19" t="s">
        <v>224</v>
      </c>
    </row>
    <row r="2" spans="1:1" ht="26.25" x14ac:dyDescent="0.4">
      <c r="A2" s="19"/>
    </row>
    <row r="3" spans="1:1" ht="26.25" x14ac:dyDescent="0.4">
      <c r="A3" s="19"/>
    </row>
    <row r="4" spans="1:1" ht="26.25" x14ac:dyDescent="0.4">
      <c r="A4" s="19"/>
    </row>
    <row r="5" spans="1:1" ht="12.75" x14ac:dyDescent="0.2">
      <c r="A5" s="21"/>
    </row>
    <row r="6" spans="1:1" ht="19.5" x14ac:dyDescent="0.3">
      <c r="A6" s="22"/>
    </row>
    <row r="7" spans="1:1" ht="12.75" x14ac:dyDescent="0.2">
      <c r="A7" s="23"/>
    </row>
    <row r="8" spans="1:1" ht="40.5" x14ac:dyDescent="0.3">
      <c r="A8" s="24" t="s">
        <v>225</v>
      </c>
    </row>
  </sheetData>
  <sheetProtection algorithmName="SHA-512" hashValue="Ek+bPBL2Qk/LWsW6Kh9ytH8kkYEjt2gXaccCkomNIwCSq6RedkntijlBpUvhpSXlv5Ok/Rn3RA8n0epDE7oMcw==" saltValue="ep2yWz0CrHhi6jtEkkYzV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showGridLines="0" zoomScale="120" zoomScaleNormal="120" workbookViewId="0">
      <selection activeCell="E10" sqref="E10"/>
    </sheetView>
  </sheetViews>
  <sheetFormatPr baseColWidth="10" defaultRowHeight="15" x14ac:dyDescent="0.3"/>
  <cols>
    <col min="1" max="1" width="101.5" style="25" customWidth="1"/>
    <col min="2" max="256" width="12" style="25"/>
    <col min="257" max="257" width="101.5" style="25" customWidth="1"/>
    <col min="258" max="512" width="12" style="25"/>
    <col min="513" max="513" width="101.5" style="25" customWidth="1"/>
    <col min="514" max="768" width="12" style="25"/>
    <col min="769" max="769" width="101.5" style="25" customWidth="1"/>
    <col min="770" max="1024" width="12" style="25"/>
    <col min="1025" max="1025" width="101.5" style="25" customWidth="1"/>
    <col min="1026" max="1280" width="12" style="25"/>
    <col min="1281" max="1281" width="101.5" style="25" customWidth="1"/>
    <col min="1282" max="1536" width="12" style="25"/>
    <col min="1537" max="1537" width="101.5" style="25" customWidth="1"/>
    <col min="1538" max="1792" width="12" style="25"/>
    <col min="1793" max="1793" width="101.5" style="25" customWidth="1"/>
    <col min="1794" max="2048" width="12" style="25"/>
    <col min="2049" max="2049" width="101.5" style="25" customWidth="1"/>
    <col min="2050" max="2304" width="12" style="25"/>
    <col min="2305" max="2305" width="101.5" style="25" customWidth="1"/>
    <col min="2306" max="2560" width="12" style="25"/>
    <col min="2561" max="2561" width="101.5" style="25" customWidth="1"/>
    <col min="2562" max="2816" width="12" style="25"/>
    <col min="2817" max="2817" width="101.5" style="25" customWidth="1"/>
    <col min="2818" max="3072" width="12" style="25"/>
    <col min="3073" max="3073" width="101.5" style="25" customWidth="1"/>
    <col min="3074" max="3328" width="12" style="25"/>
    <col min="3329" max="3329" width="101.5" style="25" customWidth="1"/>
    <col min="3330" max="3584" width="12" style="25"/>
    <col min="3585" max="3585" width="101.5" style="25" customWidth="1"/>
    <col min="3586" max="3840" width="12" style="25"/>
    <col min="3841" max="3841" width="101.5" style="25" customWidth="1"/>
    <col min="3842" max="4096" width="12" style="25"/>
    <col min="4097" max="4097" width="101.5" style="25" customWidth="1"/>
    <col min="4098" max="4352" width="12" style="25"/>
    <col min="4353" max="4353" width="101.5" style="25" customWidth="1"/>
    <col min="4354" max="4608" width="12" style="25"/>
    <col min="4609" max="4609" width="101.5" style="25" customWidth="1"/>
    <col min="4610" max="4864" width="12" style="25"/>
    <col min="4865" max="4865" width="101.5" style="25" customWidth="1"/>
    <col min="4866" max="5120" width="12" style="25"/>
    <col min="5121" max="5121" width="101.5" style="25" customWidth="1"/>
    <col min="5122" max="5376" width="12" style="25"/>
    <col min="5377" max="5377" width="101.5" style="25" customWidth="1"/>
    <col min="5378" max="5632" width="12" style="25"/>
    <col min="5633" max="5633" width="101.5" style="25" customWidth="1"/>
    <col min="5634" max="5888" width="12" style="25"/>
    <col min="5889" max="5889" width="101.5" style="25" customWidth="1"/>
    <col min="5890" max="6144" width="12" style="25"/>
    <col min="6145" max="6145" width="101.5" style="25" customWidth="1"/>
    <col min="6146" max="6400" width="12" style="25"/>
    <col min="6401" max="6401" width="101.5" style="25" customWidth="1"/>
    <col min="6402" max="6656" width="12" style="25"/>
    <col min="6657" max="6657" width="101.5" style="25" customWidth="1"/>
    <col min="6658" max="6912" width="12" style="25"/>
    <col min="6913" max="6913" width="101.5" style="25" customWidth="1"/>
    <col min="6914" max="7168" width="12" style="25"/>
    <col min="7169" max="7169" width="101.5" style="25" customWidth="1"/>
    <col min="7170" max="7424" width="12" style="25"/>
    <col min="7425" max="7425" width="101.5" style="25" customWidth="1"/>
    <col min="7426" max="7680" width="12" style="25"/>
    <col min="7681" max="7681" width="101.5" style="25" customWidth="1"/>
    <col min="7682" max="7936" width="12" style="25"/>
    <col min="7937" max="7937" width="101.5" style="25" customWidth="1"/>
    <col min="7938" max="8192" width="12" style="25"/>
    <col min="8193" max="8193" width="101.5" style="25" customWidth="1"/>
    <col min="8194" max="8448" width="12" style="25"/>
    <col min="8449" max="8449" width="101.5" style="25" customWidth="1"/>
    <col min="8450" max="8704" width="12" style="25"/>
    <col min="8705" max="8705" width="101.5" style="25" customWidth="1"/>
    <col min="8706" max="8960" width="12" style="25"/>
    <col min="8961" max="8961" width="101.5" style="25" customWidth="1"/>
    <col min="8962" max="9216" width="12" style="25"/>
    <col min="9217" max="9217" width="101.5" style="25" customWidth="1"/>
    <col min="9218" max="9472" width="12" style="25"/>
    <col min="9473" max="9473" width="101.5" style="25" customWidth="1"/>
    <col min="9474" max="9728" width="12" style="25"/>
    <col min="9729" max="9729" width="101.5" style="25" customWidth="1"/>
    <col min="9730" max="9984" width="12" style="25"/>
    <col min="9985" max="9985" width="101.5" style="25" customWidth="1"/>
    <col min="9986" max="10240" width="12" style="25"/>
    <col min="10241" max="10241" width="101.5" style="25" customWidth="1"/>
    <col min="10242" max="10496" width="12" style="25"/>
    <col min="10497" max="10497" width="101.5" style="25" customWidth="1"/>
    <col min="10498" max="10752" width="12" style="25"/>
    <col min="10753" max="10753" width="101.5" style="25" customWidth="1"/>
    <col min="10754" max="11008" width="12" style="25"/>
    <col min="11009" max="11009" width="101.5" style="25" customWidth="1"/>
    <col min="11010" max="11264" width="12" style="25"/>
    <col min="11265" max="11265" width="101.5" style="25" customWidth="1"/>
    <col min="11266" max="11520" width="12" style="25"/>
    <col min="11521" max="11521" width="101.5" style="25" customWidth="1"/>
    <col min="11522" max="11776" width="12" style="25"/>
    <col min="11777" max="11777" width="101.5" style="25" customWidth="1"/>
    <col min="11778" max="12032" width="12" style="25"/>
    <col min="12033" max="12033" width="101.5" style="25" customWidth="1"/>
    <col min="12034" max="12288" width="12" style="25"/>
    <col min="12289" max="12289" width="101.5" style="25" customWidth="1"/>
    <col min="12290" max="12544" width="12" style="25"/>
    <col min="12545" max="12545" width="101.5" style="25" customWidth="1"/>
    <col min="12546" max="12800" width="12" style="25"/>
    <col min="12801" max="12801" width="101.5" style="25" customWidth="1"/>
    <col min="12802" max="13056" width="12" style="25"/>
    <col min="13057" max="13057" width="101.5" style="25" customWidth="1"/>
    <col min="13058" max="13312" width="12" style="25"/>
    <col min="13313" max="13313" width="101.5" style="25" customWidth="1"/>
    <col min="13314" max="13568" width="12" style="25"/>
    <col min="13569" max="13569" width="101.5" style="25" customWidth="1"/>
    <col min="13570" max="13824" width="12" style="25"/>
    <col min="13825" max="13825" width="101.5" style="25" customWidth="1"/>
    <col min="13826" max="14080" width="12" style="25"/>
    <col min="14081" max="14081" width="101.5" style="25" customWidth="1"/>
    <col min="14082" max="14336" width="12" style="25"/>
    <col min="14337" max="14337" width="101.5" style="25" customWidth="1"/>
    <col min="14338" max="14592" width="12" style="25"/>
    <col min="14593" max="14593" width="101.5" style="25" customWidth="1"/>
    <col min="14594" max="14848" width="12" style="25"/>
    <col min="14849" max="14849" width="101.5" style="25" customWidth="1"/>
    <col min="14850" max="15104" width="12" style="25"/>
    <col min="15105" max="15105" width="101.5" style="25" customWidth="1"/>
    <col min="15106" max="15360" width="12" style="25"/>
    <col min="15361" max="15361" width="101.5" style="25" customWidth="1"/>
    <col min="15362" max="15616" width="12" style="25"/>
    <col min="15617" max="15617" width="101.5" style="25" customWidth="1"/>
    <col min="15618" max="15872" width="12" style="25"/>
    <col min="15873" max="15873" width="101.5" style="25" customWidth="1"/>
    <col min="15874" max="16128" width="12" style="25"/>
    <col min="16129" max="16129" width="101.5" style="25" customWidth="1"/>
    <col min="16130" max="16384" width="12" style="25"/>
  </cols>
  <sheetData>
    <row r="1" spans="1:6" ht="18.75" x14ac:dyDescent="0.3">
      <c r="A1" s="108" t="s">
        <v>240</v>
      </c>
    </row>
    <row r="2" spans="1:6" x14ac:dyDescent="0.3">
      <c r="B2" s="26"/>
      <c r="C2" s="26"/>
      <c r="D2" s="26"/>
      <c r="E2" s="26"/>
      <c r="F2" s="26"/>
    </row>
    <row r="3" spans="1:6" x14ac:dyDescent="0.3">
      <c r="A3" s="27"/>
      <c r="B3" s="26"/>
      <c r="C3" s="26"/>
      <c r="D3" s="26"/>
      <c r="E3" s="26"/>
      <c r="F3" s="26"/>
    </row>
    <row r="4" spans="1:6" ht="20.100000000000001" customHeight="1" x14ac:dyDescent="0.3">
      <c r="A4" s="44" t="s">
        <v>212</v>
      </c>
      <c r="B4" s="26"/>
      <c r="C4" s="26"/>
      <c r="D4" s="26"/>
      <c r="E4" s="26"/>
      <c r="F4" s="26"/>
    </row>
    <row r="5" spans="1:6" ht="13.5" customHeight="1" x14ac:dyDescent="0.3">
      <c r="A5" s="45" t="s">
        <v>233</v>
      </c>
      <c r="B5" s="26"/>
      <c r="C5" s="26"/>
      <c r="D5" s="26"/>
      <c r="E5" s="26"/>
      <c r="F5" s="26"/>
    </row>
    <row r="6" spans="1:6" ht="13.5" customHeight="1" x14ac:dyDescent="0.3">
      <c r="A6" s="45" t="s">
        <v>234</v>
      </c>
      <c r="B6" s="26"/>
      <c r="C6" s="26"/>
      <c r="D6" s="26"/>
      <c r="E6" s="26"/>
      <c r="F6" s="26"/>
    </row>
    <row r="7" spans="1:6" ht="16.5" x14ac:dyDescent="0.3">
      <c r="A7" s="45" t="s">
        <v>235</v>
      </c>
      <c r="B7" s="26"/>
      <c r="C7" s="26"/>
      <c r="D7" s="26"/>
      <c r="E7" s="26"/>
      <c r="F7" s="26"/>
    </row>
    <row r="8" spans="1:6" ht="16.5" x14ac:dyDescent="0.3">
      <c r="A8" s="28"/>
      <c r="B8" s="26"/>
      <c r="C8" s="26"/>
      <c r="D8" s="26"/>
      <c r="E8" s="26"/>
      <c r="F8" s="26"/>
    </row>
    <row r="9" spans="1:6" ht="9.9499999999999993" customHeight="1" x14ac:dyDescent="0.3">
      <c r="A9" s="29"/>
      <c r="B9" s="26"/>
      <c r="C9" s="26"/>
      <c r="D9" s="26"/>
      <c r="E9" s="26"/>
      <c r="F9" s="26"/>
    </row>
    <row r="10" spans="1:6" x14ac:dyDescent="0.3">
      <c r="B10" s="26"/>
      <c r="C10" s="26"/>
      <c r="D10" s="30"/>
      <c r="E10" s="30"/>
      <c r="F10" s="30"/>
    </row>
    <row r="11" spans="1:6" ht="20.100000000000001" customHeight="1" x14ac:dyDescent="0.3">
      <c r="A11" s="31"/>
      <c r="B11" s="26"/>
      <c r="C11" s="26"/>
      <c r="D11" s="30"/>
      <c r="E11" s="30"/>
      <c r="F11" s="30"/>
    </row>
    <row r="12" spans="1:6" ht="18" x14ac:dyDescent="0.35">
      <c r="A12" s="32" t="s">
        <v>226</v>
      </c>
      <c r="B12" s="26"/>
      <c r="C12" s="26"/>
      <c r="D12" s="30"/>
      <c r="E12" s="30"/>
      <c r="F12" s="30"/>
    </row>
    <row r="13" spans="1:6" ht="16.5" x14ac:dyDescent="0.3">
      <c r="A13" s="33" t="s">
        <v>227</v>
      </c>
      <c r="B13" s="26"/>
      <c r="C13" s="26"/>
      <c r="D13" s="26"/>
      <c r="E13" s="26"/>
      <c r="F13" s="26"/>
    </row>
    <row r="14" spans="1:6" ht="16.5" x14ac:dyDescent="0.3">
      <c r="A14" s="33" t="s">
        <v>228</v>
      </c>
      <c r="B14" s="26"/>
      <c r="C14" s="26"/>
      <c r="D14" s="26"/>
      <c r="E14" s="26"/>
      <c r="F14" s="26"/>
    </row>
    <row r="15" spans="1:6" ht="16.5" x14ac:dyDescent="0.3">
      <c r="A15" s="33" t="s">
        <v>229</v>
      </c>
      <c r="B15" s="26"/>
      <c r="C15" s="26"/>
      <c r="D15" s="26"/>
      <c r="E15" s="26"/>
      <c r="F15" s="26"/>
    </row>
    <row r="16" spans="1:6" ht="16.5" x14ac:dyDescent="0.3">
      <c r="A16" s="33"/>
      <c r="B16" s="26"/>
      <c r="C16" s="26"/>
      <c r="D16" s="26"/>
      <c r="E16" s="26"/>
      <c r="F16" s="26"/>
    </row>
    <row r="17" spans="1:6" ht="9.9499999999999993" customHeight="1" x14ac:dyDescent="0.3">
      <c r="A17" s="29"/>
      <c r="B17" s="26"/>
      <c r="C17" s="26"/>
      <c r="D17" s="26"/>
      <c r="E17" s="26"/>
      <c r="F17" s="26"/>
    </row>
    <row r="18" spans="1:6" x14ac:dyDescent="0.3">
      <c r="B18" s="26"/>
      <c r="C18" s="26"/>
      <c r="D18" s="26"/>
      <c r="E18" s="26"/>
      <c r="F18" s="26"/>
    </row>
    <row r="19" spans="1:6" ht="15.75" customHeight="1" x14ac:dyDescent="0.35">
      <c r="A19" s="34"/>
      <c r="B19" s="26"/>
      <c r="C19" s="26"/>
      <c r="D19" s="26"/>
      <c r="E19" s="26"/>
      <c r="F19" s="26"/>
    </row>
    <row r="20" spans="1:6" ht="18.75" x14ac:dyDescent="0.3">
      <c r="A20" s="46" t="s">
        <v>236</v>
      </c>
      <c r="B20" s="26"/>
      <c r="C20" s="26"/>
      <c r="D20" s="26"/>
      <c r="E20" s="26"/>
      <c r="F20" s="26"/>
    </row>
    <row r="21" spans="1:6" ht="18.75" x14ac:dyDescent="0.3">
      <c r="A21" s="46" t="s">
        <v>237</v>
      </c>
      <c r="B21" s="26"/>
      <c r="C21" s="26"/>
      <c r="D21" s="26"/>
      <c r="E21" s="26"/>
      <c r="F21" s="26"/>
    </row>
    <row r="22" spans="1:6" ht="18" x14ac:dyDescent="0.3">
      <c r="A22" s="35"/>
      <c r="B22" s="26"/>
      <c r="C22" s="26"/>
      <c r="D22" s="26"/>
      <c r="E22" s="26"/>
      <c r="F22" s="26"/>
    </row>
    <row r="23" spans="1:6" ht="18" x14ac:dyDescent="0.3">
      <c r="A23" s="35"/>
      <c r="B23" s="26"/>
      <c r="C23" s="26"/>
      <c r="D23" s="26"/>
      <c r="E23" s="26"/>
      <c r="F23" s="26"/>
    </row>
    <row r="24" spans="1:6" ht="13.5" customHeight="1" x14ac:dyDescent="0.3">
      <c r="A24" s="35"/>
      <c r="B24" s="26"/>
      <c r="C24" s="26"/>
      <c r="D24" s="26"/>
      <c r="E24" s="26"/>
      <c r="F24" s="26"/>
    </row>
    <row r="25" spans="1:6" ht="9" customHeight="1" x14ac:dyDescent="0.3">
      <c r="A25" s="29"/>
      <c r="B25" s="26"/>
      <c r="C25" s="26"/>
      <c r="D25" s="26"/>
      <c r="E25" s="26"/>
      <c r="F25" s="26"/>
    </row>
    <row r="26" spans="1:6" x14ac:dyDescent="0.3">
      <c r="B26" s="26"/>
      <c r="C26" s="26"/>
      <c r="D26" s="26"/>
      <c r="E26" s="26"/>
      <c r="F26" s="26"/>
    </row>
    <row r="27" spans="1:6" x14ac:dyDescent="0.3">
      <c r="B27" s="26"/>
      <c r="C27" s="26"/>
      <c r="D27" s="26"/>
      <c r="E27" s="26"/>
      <c r="F27" s="26"/>
    </row>
    <row r="28" spans="1:6" ht="6.75" customHeight="1" x14ac:dyDescent="0.3">
      <c r="B28" s="26"/>
      <c r="C28" s="26"/>
      <c r="D28" s="26"/>
      <c r="E28" s="26"/>
      <c r="F28" s="26"/>
    </row>
    <row r="29" spans="1:6" ht="20.100000000000001" customHeight="1" x14ac:dyDescent="0.3">
      <c r="A29" s="36"/>
      <c r="B29" s="26"/>
      <c r="C29" s="26"/>
      <c r="D29" s="26"/>
      <c r="E29" s="26"/>
      <c r="F29" s="26"/>
    </row>
    <row r="30" spans="1:6" ht="18.75" x14ac:dyDescent="0.3">
      <c r="A30" s="37" t="s">
        <v>238</v>
      </c>
      <c r="B30" s="26"/>
      <c r="C30" s="26"/>
      <c r="D30" s="26"/>
      <c r="E30" s="26"/>
      <c r="F30" s="26"/>
    </row>
    <row r="31" spans="1:6" ht="11.25" customHeight="1" x14ac:dyDescent="0.3">
      <c r="A31" s="38"/>
      <c r="B31" s="26"/>
      <c r="C31" s="26"/>
      <c r="D31" s="26"/>
      <c r="E31" s="26"/>
      <c r="F31" s="26"/>
    </row>
    <row r="32" spans="1:6" ht="21" customHeight="1" x14ac:dyDescent="0.3">
      <c r="A32" s="37" t="s">
        <v>230</v>
      </c>
      <c r="B32" s="26"/>
      <c r="C32" s="26"/>
      <c r="D32" s="26"/>
      <c r="E32" s="26"/>
      <c r="F32" s="26"/>
    </row>
    <row r="33" spans="1:6" x14ac:dyDescent="0.3">
      <c r="A33" s="39"/>
      <c r="B33" s="26"/>
      <c r="C33" s="26"/>
      <c r="D33" s="26"/>
      <c r="E33" s="26"/>
      <c r="F33" s="26"/>
    </row>
    <row r="34" spans="1:6" x14ac:dyDescent="0.3">
      <c r="A34" s="26"/>
      <c r="B34" s="26"/>
      <c r="C34" s="26"/>
      <c r="D34" s="26"/>
      <c r="E34" s="26"/>
      <c r="F34" s="26"/>
    </row>
    <row r="35" spans="1:6" x14ac:dyDescent="0.3">
      <c r="A35" s="26"/>
      <c r="B35" s="26"/>
      <c r="C35" s="26"/>
      <c r="D35" s="26"/>
      <c r="E35" s="26"/>
      <c r="F35" s="26"/>
    </row>
    <row r="36" spans="1:6" ht="12.75" customHeight="1" x14ac:dyDescent="0.35">
      <c r="A36" s="40"/>
      <c r="B36" s="26"/>
      <c r="C36" s="26"/>
      <c r="D36" s="26"/>
      <c r="E36" s="26"/>
      <c r="F36" s="26"/>
    </row>
    <row r="37" spans="1:6" x14ac:dyDescent="0.3">
      <c r="A37" s="30"/>
      <c r="B37" s="26"/>
      <c r="C37" s="26"/>
      <c r="D37" s="26"/>
      <c r="E37" s="26"/>
      <c r="F37" s="26"/>
    </row>
    <row r="38" spans="1:6" ht="16.5" x14ac:dyDescent="0.3">
      <c r="A38" s="41" t="s">
        <v>231</v>
      </c>
      <c r="B38" s="26"/>
      <c r="C38" s="26"/>
      <c r="D38" s="26"/>
      <c r="E38" s="26"/>
      <c r="F38" s="26"/>
    </row>
    <row r="39" spans="1:6" ht="16.5" x14ac:dyDescent="0.3">
      <c r="A39" s="42"/>
      <c r="B39" s="26"/>
      <c r="C39" s="26"/>
      <c r="D39" s="26"/>
      <c r="E39" s="26"/>
      <c r="F39" s="26"/>
    </row>
    <row r="40" spans="1:6" ht="16.5" x14ac:dyDescent="0.3">
      <c r="A40" s="41" t="s">
        <v>239</v>
      </c>
      <c r="B40" s="26"/>
      <c r="C40" s="26"/>
      <c r="D40" s="26"/>
      <c r="E40" s="26"/>
      <c r="F40" s="26"/>
    </row>
    <row r="41" spans="1:6" ht="16.5" x14ac:dyDescent="0.3">
      <c r="A41" s="41" t="s">
        <v>232</v>
      </c>
      <c r="B41" s="26"/>
      <c r="C41" s="26"/>
      <c r="D41" s="26"/>
      <c r="E41" s="26"/>
      <c r="F41" s="26"/>
    </row>
    <row r="42" spans="1:6" ht="18" x14ac:dyDescent="0.35">
      <c r="A42" s="43"/>
      <c r="B42" s="26"/>
      <c r="C42" s="26"/>
      <c r="D42" s="26"/>
      <c r="E42" s="26"/>
      <c r="F42" s="26"/>
    </row>
    <row r="43" spans="1:6" ht="20.100000000000001" customHeight="1" x14ac:dyDescent="0.3">
      <c r="B43" s="26"/>
      <c r="C43" s="26"/>
      <c r="D43" s="26"/>
      <c r="E43" s="26"/>
      <c r="F43" s="26"/>
    </row>
    <row r="44" spans="1:6" ht="12.75" customHeight="1" x14ac:dyDescent="0.35">
      <c r="A44" s="43"/>
      <c r="B44" s="26"/>
      <c r="C44" s="26"/>
      <c r="D44" s="26"/>
      <c r="E44" s="26"/>
      <c r="F44" s="26"/>
    </row>
    <row r="45" spans="1:6" ht="18" x14ac:dyDescent="0.35">
      <c r="A45" s="40"/>
      <c r="B45" s="26"/>
      <c r="C45" s="26"/>
      <c r="D45" s="26"/>
      <c r="E45" s="26"/>
      <c r="F45" s="26"/>
    </row>
    <row r="46" spans="1:6" ht="16.5" x14ac:dyDescent="0.3">
      <c r="A46" s="42"/>
      <c r="B46" s="26"/>
      <c r="C46" s="26"/>
      <c r="D46" s="26"/>
      <c r="E46" s="26"/>
      <c r="F46" s="26"/>
    </row>
    <row r="47" spans="1:6" ht="16.5" x14ac:dyDescent="0.3">
      <c r="A47" s="42"/>
      <c r="B47" s="26"/>
      <c r="C47" s="26"/>
      <c r="D47" s="26"/>
      <c r="E47" s="26"/>
      <c r="F47" s="26"/>
    </row>
    <row r="48" spans="1:6" ht="18" x14ac:dyDescent="0.35">
      <c r="A48" s="43"/>
      <c r="B48" s="26"/>
      <c r="C48" s="26"/>
      <c r="D48" s="26"/>
      <c r="E48" s="26"/>
      <c r="F48" s="26"/>
    </row>
    <row r="49" spans="1:6" ht="9.9499999999999993" customHeight="1" x14ac:dyDescent="0.35">
      <c r="A49" s="43"/>
      <c r="B49" s="26"/>
      <c r="C49" s="26"/>
      <c r="D49" s="26"/>
      <c r="E49" s="26"/>
      <c r="F49" s="26"/>
    </row>
    <row r="50" spans="1:6" x14ac:dyDescent="0.3">
      <c r="A50" s="26"/>
      <c r="B50" s="26"/>
      <c r="C50" s="26"/>
      <c r="D50" s="26"/>
      <c r="E50" s="26"/>
      <c r="F50" s="26"/>
    </row>
    <row r="51" spans="1:6" x14ac:dyDescent="0.3">
      <c r="B51" s="26"/>
      <c r="C51" s="26"/>
      <c r="D51" s="26"/>
      <c r="E51" s="26"/>
      <c r="F51" s="26"/>
    </row>
    <row r="52" spans="1:6" x14ac:dyDescent="0.3">
      <c r="B52" s="26"/>
      <c r="C52" s="26"/>
      <c r="D52" s="26"/>
      <c r="E52" s="26"/>
      <c r="F52" s="26"/>
    </row>
    <row r="53" spans="1:6" x14ac:dyDescent="0.3">
      <c r="B53" s="26"/>
      <c r="C53" s="26"/>
      <c r="D53" s="26"/>
      <c r="E53" s="26"/>
      <c r="F53" s="26"/>
    </row>
    <row r="54" spans="1:6" x14ac:dyDescent="0.3">
      <c r="B54" s="26"/>
      <c r="C54" s="26"/>
      <c r="D54" s="26"/>
      <c r="E54" s="26"/>
      <c r="F54" s="26"/>
    </row>
    <row r="55" spans="1:6" x14ac:dyDescent="0.3">
      <c r="A55" s="26"/>
      <c r="B55" s="26"/>
      <c r="C55" s="26"/>
      <c r="D55" s="26"/>
      <c r="E55" s="26"/>
      <c r="F55" s="26"/>
    </row>
    <row r="56" spans="1:6" x14ac:dyDescent="0.3">
      <c r="A56" s="26"/>
      <c r="B56" s="26"/>
      <c r="C56" s="26"/>
      <c r="D56" s="26"/>
      <c r="E56" s="26"/>
      <c r="F56" s="26"/>
    </row>
    <row r="57" spans="1:6" x14ac:dyDescent="0.3">
      <c r="A57" s="26"/>
      <c r="B57" s="26"/>
      <c r="C57" s="26"/>
      <c r="D57" s="26"/>
      <c r="E57" s="26"/>
      <c r="F57" s="26"/>
    </row>
    <row r="58" spans="1:6" x14ac:dyDescent="0.3">
      <c r="A58" s="26"/>
      <c r="B58" s="26"/>
      <c r="C58" s="26"/>
      <c r="D58" s="26"/>
      <c r="E58" s="26"/>
      <c r="F58" s="26"/>
    </row>
    <row r="59" spans="1:6" x14ac:dyDescent="0.3">
      <c r="A59" s="26"/>
      <c r="B59" s="26"/>
      <c r="C59" s="26"/>
      <c r="D59" s="26"/>
      <c r="E59" s="26"/>
      <c r="F59" s="26"/>
    </row>
    <row r="60" spans="1:6" x14ac:dyDescent="0.3">
      <c r="A60" s="26"/>
      <c r="B60" s="26"/>
      <c r="C60" s="26"/>
      <c r="D60" s="26"/>
      <c r="E60" s="26"/>
      <c r="F60" s="26"/>
    </row>
    <row r="61" spans="1:6" x14ac:dyDescent="0.3">
      <c r="A61" s="26"/>
      <c r="B61" s="26"/>
      <c r="C61" s="26"/>
      <c r="D61" s="26"/>
      <c r="E61" s="26"/>
      <c r="F61" s="26"/>
    </row>
    <row r="62" spans="1:6" x14ac:dyDescent="0.3">
      <c r="A62" s="26"/>
      <c r="B62" s="26"/>
      <c r="C62" s="26"/>
      <c r="D62" s="26"/>
      <c r="E62" s="26"/>
      <c r="F62" s="26"/>
    </row>
    <row r="63" spans="1:6" x14ac:dyDescent="0.3">
      <c r="A63" s="26"/>
      <c r="B63" s="26"/>
      <c r="C63" s="26"/>
      <c r="D63" s="26"/>
      <c r="E63" s="26"/>
      <c r="F63" s="26"/>
    </row>
    <row r="64" spans="1:6" x14ac:dyDescent="0.3">
      <c r="A64" s="26"/>
      <c r="B64" s="26"/>
      <c r="C64" s="26"/>
      <c r="D64" s="26"/>
      <c r="E64" s="26"/>
      <c r="F64" s="26"/>
    </row>
    <row r="65" spans="1:6" x14ac:dyDescent="0.3">
      <c r="A65" s="26"/>
      <c r="B65" s="26"/>
      <c r="C65" s="26"/>
      <c r="D65" s="26"/>
      <c r="E65" s="26"/>
      <c r="F65" s="26"/>
    </row>
    <row r="66" spans="1:6" x14ac:dyDescent="0.3">
      <c r="A66" s="26"/>
      <c r="B66" s="26"/>
      <c r="C66" s="26"/>
      <c r="D66" s="26"/>
      <c r="E66" s="26"/>
      <c r="F66" s="26"/>
    </row>
    <row r="67" spans="1:6" x14ac:dyDescent="0.3">
      <c r="A67" s="26"/>
      <c r="B67" s="26"/>
      <c r="C67" s="26"/>
      <c r="D67" s="26"/>
      <c r="E67" s="26"/>
      <c r="F67" s="26"/>
    </row>
    <row r="68" spans="1:6" x14ac:dyDescent="0.3">
      <c r="A68" s="26"/>
      <c r="B68" s="26"/>
      <c r="C68" s="26"/>
      <c r="D68" s="26"/>
      <c r="E68" s="26"/>
      <c r="F68" s="26"/>
    </row>
    <row r="69" spans="1:6" x14ac:dyDescent="0.3">
      <c r="A69" s="26"/>
      <c r="B69" s="26"/>
      <c r="C69" s="26"/>
      <c r="D69" s="26"/>
      <c r="E69" s="26"/>
      <c r="F69" s="26"/>
    </row>
    <row r="70" spans="1:6" x14ac:dyDescent="0.3">
      <c r="A70" s="26"/>
      <c r="B70" s="26"/>
      <c r="C70" s="26"/>
      <c r="D70" s="26"/>
      <c r="E70" s="26"/>
      <c r="F70" s="26"/>
    </row>
    <row r="71" spans="1:6" x14ac:dyDescent="0.3">
      <c r="A71" s="26"/>
      <c r="B71" s="26"/>
      <c r="C71" s="26"/>
      <c r="D71" s="26"/>
      <c r="E71" s="26"/>
      <c r="F71" s="26"/>
    </row>
    <row r="72" spans="1:6" x14ac:dyDescent="0.3">
      <c r="A72" s="26"/>
      <c r="B72" s="26"/>
      <c r="C72" s="26"/>
      <c r="D72" s="26"/>
      <c r="E72" s="26"/>
      <c r="F72" s="26"/>
    </row>
    <row r="73" spans="1:6" x14ac:dyDescent="0.3">
      <c r="A73" s="26"/>
      <c r="B73" s="26"/>
      <c r="C73" s="26"/>
      <c r="D73" s="26"/>
      <c r="E73" s="26"/>
      <c r="F73" s="26"/>
    </row>
    <row r="74" spans="1:6" x14ac:dyDescent="0.3">
      <c r="A74" s="26"/>
      <c r="B74" s="26"/>
      <c r="C74" s="26"/>
      <c r="D74" s="26"/>
      <c r="E74" s="26"/>
      <c r="F74" s="26"/>
    </row>
    <row r="75" spans="1:6" x14ac:dyDescent="0.3">
      <c r="A75" s="26"/>
      <c r="B75" s="26"/>
      <c r="C75" s="26"/>
      <c r="D75" s="26"/>
      <c r="E75" s="26"/>
      <c r="F75" s="26"/>
    </row>
    <row r="76" spans="1:6" x14ac:dyDescent="0.3">
      <c r="A76" s="26"/>
      <c r="B76" s="26"/>
      <c r="C76" s="26"/>
      <c r="D76" s="26"/>
      <c r="E76" s="26"/>
      <c r="F76" s="26"/>
    </row>
    <row r="77" spans="1:6" x14ac:dyDescent="0.3">
      <c r="A77" s="26"/>
      <c r="B77" s="26"/>
      <c r="C77" s="26"/>
      <c r="D77" s="26"/>
      <c r="E77" s="26"/>
      <c r="F77" s="26"/>
    </row>
    <row r="78" spans="1:6" x14ac:dyDescent="0.3">
      <c r="A78" s="26"/>
      <c r="B78" s="26"/>
      <c r="C78" s="26"/>
      <c r="D78" s="26"/>
      <c r="E78" s="26"/>
      <c r="F78" s="26"/>
    </row>
    <row r="79" spans="1:6" x14ac:dyDescent="0.3">
      <c r="A79" s="26"/>
      <c r="B79" s="26"/>
      <c r="C79" s="26"/>
      <c r="D79" s="26"/>
      <c r="E79" s="26"/>
      <c r="F79" s="26"/>
    </row>
    <row r="80" spans="1:6" x14ac:dyDescent="0.3">
      <c r="A80" s="26"/>
      <c r="B80" s="26"/>
      <c r="C80" s="26"/>
      <c r="D80" s="26"/>
      <c r="E80" s="26"/>
      <c r="F80" s="26"/>
    </row>
    <row r="81" spans="1:6" x14ac:dyDescent="0.3">
      <c r="A81" s="26"/>
      <c r="B81" s="26"/>
      <c r="C81" s="26"/>
      <c r="D81" s="26"/>
      <c r="E81" s="26"/>
      <c r="F81" s="26"/>
    </row>
    <row r="82" spans="1:6" x14ac:dyDescent="0.3">
      <c r="A82" s="26"/>
      <c r="B82" s="26"/>
      <c r="C82" s="26"/>
      <c r="D82" s="26"/>
      <c r="E82" s="26"/>
      <c r="F82" s="26"/>
    </row>
    <row r="83" spans="1:6" x14ac:dyDescent="0.3">
      <c r="A83" s="26"/>
      <c r="B83" s="26"/>
      <c r="C83" s="26"/>
      <c r="D83" s="26"/>
      <c r="E83" s="26"/>
      <c r="F83" s="26"/>
    </row>
    <row r="84" spans="1:6" x14ac:dyDescent="0.3">
      <c r="A84" s="26"/>
      <c r="B84" s="26"/>
      <c r="C84" s="26"/>
      <c r="D84" s="26"/>
      <c r="E84" s="26"/>
      <c r="F84" s="26"/>
    </row>
    <row r="85" spans="1:6" x14ac:dyDescent="0.3">
      <c r="A85" s="26"/>
      <c r="B85" s="26"/>
      <c r="C85" s="26"/>
      <c r="D85" s="26"/>
      <c r="E85" s="26"/>
      <c r="F85" s="26"/>
    </row>
    <row r="86" spans="1:6" x14ac:dyDescent="0.3">
      <c r="A86" s="26"/>
      <c r="B86" s="26"/>
      <c r="C86" s="26"/>
      <c r="D86" s="26"/>
      <c r="E86" s="26"/>
      <c r="F86" s="26"/>
    </row>
    <row r="87" spans="1:6" x14ac:dyDescent="0.3">
      <c r="A87" s="26"/>
      <c r="B87" s="26"/>
      <c r="C87" s="26"/>
      <c r="D87" s="26"/>
      <c r="E87" s="26"/>
      <c r="F87" s="26"/>
    </row>
    <row r="88" spans="1:6" x14ac:dyDescent="0.3">
      <c r="A88" s="26"/>
      <c r="B88" s="26"/>
      <c r="C88" s="26"/>
      <c r="D88" s="26"/>
      <c r="E88" s="26"/>
      <c r="F88" s="26"/>
    </row>
    <row r="89" spans="1:6" x14ac:dyDescent="0.3">
      <c r="A89" s="26"/>
      <c r="B89" s="26"/>
      <c r="C89" s="26"/>
      <c r="D89" s="26"/>
      <c r="E89" s="26"/>
      <c r="F89" s="26"/>
    </row>
    <row r="90" spans="1:6" x14ac:dyDescent="0.3">
      <c r="A90" s="26"/>
      <c r="B90" s="26"/>
      <c r="C90" s="26"/>
      <c r="D90" s="26"/>
      <c r="E90" s="26"/>
      <c r="F90" s="26"/>
    </row>
    <row r="91" spans="1:6" x14ac:dyDescent="0.3">
      <c r="A91" s="26"/>
      <c r="B91" s="26"/>
      <c r="C91" s="26"/>
      <c r="D91" s="26"/>
      <c r="E91" s="26"/>
      <c r="F91" s="26"/>
    </row>
    <row r="92" spans="1:6" x14ac:dyDescent="0.3">
      <c r="A92" s="26"/>
      <c r="B92" s="26"/>
      <c r="C92" s="26"/>
      <c r="D92" s="26"/>
      <c r="E92" s="26"/>
      <c r="F92" s="26"/>
    </row>
    <row r="93" spans="1:6" x14ac:dyDescent="0.3">
      <c r="A93" s="26"/>
      <c r="B93" s="26"/>
      <c r="C93" s="26"/>
      <c r="D93" s="26"/>
      <c r="E93" s="26"/>
      <c r="F93" s="26"/>
    </row>
    <row r="94" spans="1:6" x14ac:dyDescent="0.3">
      <c r="A94" s="26"/>
      <c r="B94" s="26"/>
      <c r="C94" s="26"/>
      <c r="D94" s="26"/>
      <c r="E94" s="26"/>
      <c r="F94" s="26"/>
    </row>
    <row r="95" spans="1:6" x14ac:dyDescent="0.3">
      <c r="A95" s="26"/>
      <c r="B95" s="26"/>
      <c r="C95" s="26"/>
      <c r="D95" s="26"/>
      <c r="E95" s="26"/>
      <c r="F95" s="26"/>
    </row>
    <row r="96" spans="1:6" x14ac:dyDescent="0.3">
      <c r="A96" s="26"/>
      <c r="B96" s="26"/>
      <c r="C96" s="26"/>
      <c r="D96" s="26"/>
      <c r="E96" s="26"/>
      <c r="F96" s="26"/>
    </row>
    <row r="97" spans="1:6" x14ac:dyDescent="0.3">
      <c r="A97" s="26"/>
      <c r="B97" s="26"/>
      <c r="C97" s="26"/>
      <c r="D97" s="26"/>
      <c r="E97" s="26"/>
      <c r="F97" s="26"/>
    </row>
    <row r="98" spans="1:6" x14ac:dyDescent="0.3">
      <c r="A98" s="26"/>
      <c r="B98" s="26"/>
      <c r="C98" s="26"/>
      <c r="D98" s="26"/>
      <c r="E98" s="26"/>
      <c r="F98" s="26"/>
    </row>
    <row r="99" spans="1:6" x14ac:dyDescent="0.3">
      <c r="A99" s="26"/>
      <c r="B99" s="26"/>
      <c r="C99" s="26"/>
      <c r="D99" s="26"/>
      <c r="E99" s="26"/>
      <c r="F99" s="26"/>
    </row>
    <row r="100" spans="1:6" x14ac:dyDescent="0.3">
      <c r="A100" s="26"/>
      <c r="B100" s="26"/>
      <c r="C100" s="26"/>
      <c r="D100" s="26"/>
      <c r="E100" s="26"/>
      <c r="F100" s="26"/>
    </row>
    <row r="101" spans="1:6" x14ac:dyDescent="0.3">
      <c r="A101" s="26"/>
      <c r="B101" s="26"/>
      <c r="C101" s="26"/>
      <c r="D101" s="26"/>
      <c r="E101" s="26"/>
      <c r="F101" s="26"/>
    </row>
    <row r="102" spans="1:6" x14ac:dyDescent="0.3">
      <c r="A102" s="26"/>
      <c r="B102" s="26"/>
      <c r="C102" s="26"/>
      <c r="D102" s="26"/>
      <c r="E102" s="26"/>
      <c r="F102" s="26"/>
    </row>
    <row r="103" spans="1:6" x14ac:dyDescent="0.3">
      <c r="A103" s="26"/>
      <c r="B103" s="26"/>
      <c r="C103" s="26"/>
      <c r="D103" s="26"/>
      <c r="E103" s="26"/>
      <c r="F103" s="26"/>
    </row>
    <row r="104" spans="1:6" x14ac:dyDescent="0.3">
      <c r="A104" s="26"/>
      <c r="B104" s="26"/>
      <c r="C104" s="26"/>
      <c r="D104" s="26"/>
      <c r="E104" s="26"/>
      <c r="F104" s="26"/>
    </row>
    <row r="105" spans="1:6" x14ac:dyDescent="0.3">
      <c r="A105" s="26"/>
      <c r="B105" s="26"/>
      <c r="C105" s="26"/>
      <c r="D105" s="26"/>
      <c r="E105" s="26"/>
      <c r="F105" s="26"/>
    </row>
    <row r="106" spans="1:6" x14ac:dyDescent="0.3">
      <c r="A106" s="26"/>
      <c r="B106" s="26"/>
      <c r="C106" s="26"/>
      <c r="D106" s="26"/>
      <c r="E106" s="26"/>
      <c r="F106" s="26"/>
    </row>
    <row r="107" spans="1:6" x14ac:dyDescent="0.3">
      <c r="A107" s="26"/>
      <c r="B107" s="26"/>
      <c r="C107" s="26"/>
      <c r="D107" s="26"/>
      <c r="E107" s="26"/>
      <c r="F107" s="26"/>
    </row>
    <row r="108" spans="1:6" x14ac:dyDescent="0.3">
      <c r="A108" s="26"/>
      <c r="B108" s="26"/>
      <c r="C108" s="26"/>
      <c r="D108" s="26"/>
      <c r="E108" s="26"/>
      <c r="F108" s="26"/>
    </row>
    <row r="109" spans="1:6" x14ac:dyDescent="0.3">
      <c r="A109" s="26"/>
      <c r="B109" s="26"/>
      <c r="C109" s="26"/>
      <c r="D109" s="26"/>
      <c r="E109" s="26"/>
      <c r="F109" s="26"/>
    </row>
    <row r="110" spans="1:6" x14ac:dyDescent="0.3">
      <c r="A110" s="26"/>
      <c r="B110" s="26"/>
      <c r="C110" s="26"/>
      <c r="D110" s="26"/>
      <c r="E110" s="26"/>
      <c r="F110" s="26"/>
    </row>
    <row r="111" spans="1:6" x14ac:dyDescent="0.3">
      <c r="A111" s="26"/>
      <c r="B111" s="26"/>
      <c r="C111" s="26"/>
      <c r="D111" s="26"/>
      <c r="E111" s="26"/>
      <c r="F111" s="26"/>
    </row>
    <row r="112" spans="1:6" x14ac:dyDescent="0.3">
      <c r="A112" s="26"/>
      <c r="B112" s="26"/>
      <c r="C112" s="26"/>
      <c r="D112" s="26"/>
      <c r="E112" s="26"/>
      <c r="F112" s="26"/>
    </row>
    <row r="113" spans="2:6" x14ac:dyDescent="0.3">
      <c r="B113" s="26"/>
      <c r="C113" s="26"/>
      <c r="D113" s="26"/>
      <c r="E113" s="26"/>
      <c r="F113" s="26"/>
    </row>
    <row r="114" spans="2:6" x14ac:dyDescent="0.3">
      <c r="B114" s="26"/>
      <c r="C114" s="26"/>
      <c r="D114" s="26"/>
      <c r="E114" s="26"/>
      <c r="F114" s="26"/>
    </row>
    <row r="115" spans="2:6" x14ac:dyDescent="0.3">
      <c r="B115" s="26"/>
      <c r="C115" s="26"/>
      <c r="D115" s="26"/>
      <c r="E115" s="26"/>
      <c r="F115" s="26"/>
    </row>
    <row r="116" spans="2:6" x14ac:dyDescent="0.3">
      <c r="B116" s="26"/>
      <c r="C116" s="26"/>
      <c r="D116" s="26"/>
      <c r="E116" s="26"/>
      <c r="F116" s="26"/>
    </row>
    <row r="117" spans="2:6" x14ac:dyDescent="0.3">
      <c r="B117" s="26"/>
      <c r="C117" s="26"/>
      <c r="D117" s="26"/>
      <c r="E117" s="26"/>
      <c r="F117" s="26"/>
    </row>
    <row r="118" spans="2:6" x14ac:dyDescent="0.3">
      <c r="B118" s="26"/>
      <c r="C118" s="26"/>
      <c r="D118" s="26"/>
      <c r="E118" s="26"/>
      <c r="F118" s="26"/>
    </row>
    <row r="119" spans="2:6" x14ac:dyDescent="0.3">
      <c r="B119" s="26"/>
      <c r="C119" s="26"/>
      <c r="D119" s="26"/>
      <c r="E119" s="26"/>
      <c r="F119" s="26"/>
    </row>
    <row r="120" spans="2:6" x14ac:dyDescent="0.3">
      <c r="B120" s="26"/>
      <c r="C120" s="26"/>
      <c r="D120" s="26"/>
      <c r="E120" s="26"/>
      <c r="F120" s="26"/>
    </row>
    <row r="121" spans="2:6" x14ac:dyDescent="0.3">
      <c r="B121" s="26"/>
      <c r="C121" s="26"/>
      <c r="D121" s="26"/>
      <c r="E121" s="26"/>
      <c r="F121" s="26"/>
    </row>
    <row r="122" spans="2:6" x14ac:dyDescent="0.3">
      <c r="B122" s="26"/>
      <c r="C122" s="26"/>
      <c r="D122" s="26"/>
      <c r="E122" s="26"/>
      <c r="F122" s="26"/>
    </row>
    <row r="123" spans="2:6" x14ac:dyDescent="0.3">
      <c r="B123" s="26"/>
      <c r="C123" s="26"/>
      <c r="D123" s="26"/>
      <c r="E123" s="26"/>
      <c r="F123" s="26"/>
    </row>
    <row r="124" spans="2:6" x14ac:dyDescent="0.3">
      <c r="B124" s="26"/>
      <c r="C124" s="26"/>
      <c r="D124" s="26"/>
      <c r="E124" s="26"/>
      <c r="F124" s="26"/>
    </row>
    <row r="125" spans="2:6" x14ac:dyDescent="0.3">
      <c r="B125" s="26"/>
      <c r="C125" s="26"/>
      <c r="D125" s="26"/>
      <c r="E125" s="26"/>
      <c r="F125" s="26"/>
    </row>
    <row r="126" spans="2:6" x14ac:dyDescent="0.3">
      <c r="B126" s="26"/>
      <c r="C126" s="26"/>
      <c r="D126" s="26"/>
      <c r="E126" s="26"/>
      <c r="F126" s="26"/>
    </row>
    <row r="127" spans="2:6" x14ac:dyDescent="0.3">
      <c r="B127" s="26"/>
      <c r="C127" s="26"/>
      <c r="D127" s="26"/>
      <c r="E127" s="26"/>
      <c r="F127" s="26"/>
    </row>
    <row r="128" spans="2:6" x14ac:dyDescent="0.3">
      <c r="B128" s="26"/>
      <c r="C128" s="26"/>
      <c r="D128" s="26"/>
      <c r="E128" s="26"/>
      <c r="F128" s="26"/>
    </row>
    <row r="129" spans="2:6" x14ac:dyDescent="0.3">
      <c r="B129" s="26"/>
      <c r="C129" s="26"/>
      <c r="D129" s="26"/>
      <c r="E129" s="26"/>
      <c r="F129" s="26"/>
    </row>
    <row r="130" spans="2:6" x14ac:dyDescent="0.3">
      <c r="B130" s="26"/>
      <c r="C130" s="26"/>
      <c r="D130" s="26"/>
      <c r="E130" s="26"/>
      <c r="F130" s="26"/>
    </row>
    <row r="131" spans="2:6" x14ac:dyDescent="0.3">
      <c r="B131" s="26"/>
      <c r="C131" s="26"/>
      <c r="D131" s="26"/>
      <c r="E131" s="26"/>
      <c r="F131" s="26"/>
    </row>
    <row r="132" spans="2:6" x14ac:dyDescent="0.3">
      <c r="B132" s="26"/>
      <c r="C132" s="26"/>
      <c r="D132" s="26"/>
      <c r="E132" s="26"/>
      <c r="F132" s="26"/>
    </row>
    <row r="133" spans="2:6" x14ac:dyDescent="0.3">
      <c r="B133" s="26"/>
      <c r="C133" s="26"/>
      <c r="D133" s="26"/>
      <c r="E133" s="26"/>
      <c r="F133" s="26"/>
    </row>
    <row r="134" spans="2:6" x14ac:dyDescent="0.3">
      <c r="B134" s="26"/>
      <c r="C134" s="26"/>
      <c r="D134" s="26"/>
      <c r="E134" s="26"/>
      <c r="F134" s="26"/>
    </row>
    <row r="135" spans="2:6" x14ac:dyDescent="0.3">
      <c r="B135" s="26"/>
      <c r="C135" s="26"/>
      <c r="D135" s="26"/>
      <c r="E135" s="26"/>
      <c r="F135" s="26"/>
    </row>
    <row r="136" spans="2:6" x14ac:dyDescent="0.3">
      <c r="B136" s="26"/>
      <c r="C136" s="26"/>
      <c r="D136" s="26"/>
      <c r="E136" s="26"/>
      <c r="F136" s="26"/>
    </row>
    <row r="137" spans="2:6" x14ac:dyDescent="0.3">
      <c r="B137" s="26"/>
      <c r="C137" s="26"/>
      <c r="D137" s="26"/>
      <c r="E137" s="26"/>
      <c r="F137" s="26"/>
    </row>
    <row r="138" spans="2:6" x14ac:dyDescent="0.3">
      <c r="B138" s="26"/>
      <c r="C138" s="26"/>
      <c r="D138" s="26"/>
      <c r="E138" s="26"/>
      <c r="F138" s="26"/>
    </row>
    <row r="139" spans="2:6" x14ac:dyDescent="0.3">
      <c r="B139" s="26"/>
      <c r="C139" s="26"/>
      <c r="D139" s="26"/>
      <c r="E139" s="26"/>
      <c r="F139" s="26"/>
    </row>
    <row r="140" spans="2:6" x14ac:dyDescent="0.3">
      <c r="B140" s="26"/>
      <c r="C140" s="26"/>
      <c r="D140" s="26"/>
      <c r="E140" s="26"/>
      <c r="F140" s="26"/>
    </row>
    <row r="141" spans="2:6" x14ac:dyDescent="0.3">
      <c r="B141" s="26"/>
      <c r="C141" s="26"/>
      <c r="D141" s="26"/>
      <c r="E141" s="26"/>
      <c r="F141" s="26"/>
    </row>
    <row r="142" spans="2:6" x14ac:dyDescent="0.3">
      <c r="B142" s="26"/>
      <c r="C142" s="26"/>
      <c r="D142" s="26"/>
      <c r="E142" s="26"/>
      <c r="F142" s="26"/>
    </row>
    <row r="143" spans="2:6" x14ac:dyDescent="0.3">
      <c r="B143" s="26"/>
      <c r="C143" s="26"/>
      <c r="D143" s="26"/>
      <c r="E143" s="26"/>
      <c r="F143" s="26"/>
    </row>
    <row r="144" spans="2:6" x14ac:dyDescent="0.3">
      <c r="B144" s="26"/>
      <c r="C144" s="26"/>
      <c r="D144" s="26"/>
      <c r="E144" s="26"/>
      <c r="F144" s="26"/>
    </row>
    <row r="145" spans="2:6" x14ac:dyDescent="0.3">
      <c r="B145" s="26"/>
      <c r="C145" s="26"/>
      <c r="D145" s="26"/>
      <c r="E145" s="26"/>
      <c r="F145" s="26"/>
    </row>
    <row r="146" spans="2:6" x14ac:dyDescent="0.3">
      <c r="B146" s="26"/>
      <c r="C146" s="26"/>
      <c r="D146" s="26"/>
      <c r="E146" s="26"/>
      <c r="F146" s="26"/>
    </row>
    <row r="147" spans="2:6" x14ac:dyDescent="0.3">
      <c r="B147" s="26"/>
      <c r="C147" s="26"/>
      <c r="D147" s="26"/>
      <c r="E147" s="26"/>
      <c r="F147" s="26"/>
    </row>
    <row r="148" spans="2:6" x14ac:dyDescent="0.3">
      <c r="B148" s="26"/>
      <c r="C148" s="26"/>
      <c r="D148" s="26"/>
      <c r="E148" s="26"/>
      <c r="F148" s="26"/>
    </row>
    <row r="149" spans="2:6" x14ac:dyDescent="0.3">
      <c r="B149" s="26"/>
      <c r="C149" s="26"/>
      <c r="D149" s="26"/>
      <c r="E149" s="26"/>
      <c r="F149" s="26"/>
    </row>
    <row r="150" spans="2:6" x14ac:dyDescent="0.3">
      <c r="B150" s="26"/>
      <c r="C150" s="26"/>
      <c r="D150" s="26"/>
      <c r="E150" s="26"/>
      <c r="F150" s="26"/>
    </row>
    <row r="151" spans="2:6" x14ac:dyDescent="0.3">
      <c r="B151" s="26"/>
      <c r="C151" s="26"/>
      <c r="D151" s="26"/>
      <c r="E151" s="26"/>
      <c r="F151" s="26"/>
    </row>
    <row r="152" spans="2:6" x14ac:dyDescent="0.3">
      <c r="B152" s="26"/>
      <c r="C152" s="26"/>
      <c r="D152" s="26"/>
      <c r="E152" s="26"/>
      <c r="F152" s="26"/>
    </row>
    <row r="153" spans="2:6" x14ac:dyDescent="0.3">
      <c r="B153" s="26"/>
      <c r="C153" s="26"/>
      <c r="D153" s="26"/>
      <c r="E153" s="26"/>
      <c r="F153" s="26"/>
    </row>
    <row r="154" spans="2:6" x14ac:dyDescent="0.3">
      <c r="B154" s="26"/>
      <c r="C154" s="26"/>
      <c r="D154" s="26"/>
      <c r="E154" s="26"/>
      <c r="F154" s="26"/>
    </row>
    <row r="155" spans="2:6" x14ac:dyDescent="0.3">
      <c r="B155" s="26"/>
      <c r="C155" s="26"/>
      <c r="D155" s="26"/>
      <c r="E155" s="26"/>
      <c r="F155" s="26"/>
    </row>
    <row r="156" spans="2:6" x14ac:dyDescent="0.3">
      <c r="B156" s="26"/>
      <c r="C156" s="26"/>
      <c r="D156" s="26"/>
      <c r="E156" s="26"/>
      <c r="F156" s="26"/>
    </row>
    <row r="157" spans="2:6" x14ac:dyDescent="0.3">
      <c r="B157" s="26"/>
      <c r="C157" s="26"/>
      <c r="D157" s="26"/>
      <c r="E157" s="26"/>
      <c r="F157" s="26"/>
    </row>
    <row r="158" spans="2:6" x14ac:dyDescent="0.3">
      <c r="B158" s="26"/>
      <c r="C158" s="26"/>
      <c r="D158" s="26"/>
      <c r="E158" s="26"/>
      <c r="F158" s="26"/>
    </row>
    <row r="159" spans="2:6" x14ac:dyDescent="0.3">
      <c r="B159" s="26"/>
      <c r="C159" s="26"/>
      <c r="D159" s="26"/>
      <c r="E159" s="26"/>
      <c r="F159" s="26"/>
    </row>
    <row r="160" spans="2:6" x14ac:dyDescent="0.3">
      <c r="B160" s="26"/>
      <c r="C160" s="26"/>
      <c r="D160" s="26"/>
      <c r="E160" s="26"/>
      <c r="F160" s="26"/>
    </row>
    <row r="161" spans="2:6" x14ac:dyDescent="0.3">
      <c r="B161" s="26"/>
      <c r="C161" s="26"/>
      <c r="D161" s="26"/>
      <c r="E161" s="26"/>
      <c r="F161" s="26"/>
    </row>
    <row r="162" spans="2:6" x14ac:dyDescent="0.3">
      <c r="B162" s="26"/>
      <c r="C162" s="26"/>
      <c r="D162" s="26"/>
      <c r="E162" s="26"/>
      <c r="F162" s="26"/>
    </row>
    <row r="163" spans="2:6" x14ac:dyDescent="0.3">
      <c r="B163" s="26"/>
      <c r="C163" s="26"/>
      <c r="D163" s="26"/>
      <c r="E163" s="26"/>
      <c r="F163" s="26"/>
    </row>
    <row r="164" spans="2:6" x14ac:dyDescent="0.3">
      <c r="B164" s="26"/>
      <c r="C164" s="26"/>
      <c r="D164" s="26"/>
      <c r="E164" s="26"/>
      <c r="F164" s="26"/>
    </row>
    <row r="165" spans="2:6" x14ac:dyDescent="0.3">
      <c r="B165" s="26"/>
      <c r="C165" s="26"/>
      <c r="D165" s="26"/>
      <c r="E165" s="26"/>
      <c r="F165" s="26"/>
    </row>
    <row r="166" spans="2:6" x14ac:dyDescent="0.3">
      <c r="B166" s="26"/>
      <c r="C166" s="26"/>
      <c r="D166" s="26"/>
      <c r="E166" s="26"/>
      <c r="F166" s="26"/>
    </row>
    <row r="167" spans="2:6" x14ac:dyDescent="0.3">
      <c r="B167" s="26"/>
      <c r="C167" s="26"/>
      <c r="D167" s="26"/>
      <c r="E167" s="26"/>
      <c r="F167" s="26"/>
    </row>
    <row r="168" spans="2:6" x14ac:dyDescent="0.3">
      <c r="B168" s="26"/>
      <c r="C168" s="26"/>
      <c r="D168" s="26"/>
      <c r="E168" s="26"/>
      <c r="F168" s="26"/>
    </row>
    <row r="169" spans="2:6" x14ac:dyDescent="0.3">
      <c r="B169" s="26"/>
      <c r="C169" s="26"/>
      <c r="D169" s="26"/>
      <c r="E169" s="26"/>
      <c r="F169" s="26"/>
    </row>
    <row r="170" spans="2:6" x14ac:dyDescent="0.3">
      <c r="B170" s="26"/>
      <c r="C170" s="26"/>
      <c r="D170" s="26"/>
      <c r="E170" s="26"/>
      <c r="F170" s="26"/>
    </row>
    <row r="171" spans="2:6" x14ac:dyDescent="0.3">
      <c r="B171" s="26"/>
      <c r="C171" s="26"/>
      <c r="D171" s="26"/>
      <c r="E171" s="26"/>
      <c r="F171" s="26"/>
    </row>
    <row r="172" spans="2:6" x14ac:dyDescent="0.3">
      <c r="B172" s="26"/>
      <c r="C172" s="26"/>
      <c r="D172" s="26"/>
      <c r="E172" s="26"/>
      <c r="F172" s="26"/>
    </row>
    <row r="173" spans="2:6" x14ac:dyDescent="0.3">
      <c r="B173" s="26"/>
      <c r="C173" s="26"/>
      <c r="D173" s="26"/>
      <c r="E173" s="26"/>
      <c r="F173" s="26"/>
    </row>
    <row r="174" spans="2:6" x14ac:dyDescent="0.3">
      <c r="B174" s="26"/>
      <c r="C174" s="26"/>
      <c r="D174" s="26"/>
      <c r="E174" s="26"/>
      <c r="F174" s="26"/>
    </row>
    <row r="175" spans="2:6" x14ac:dyDescent="0.3">
      <c r="B175" s="26"/>
      <c r="C175" s="26"/>
      <c r="D175" s="26"/>
      <c r="E175" s="26"/>
      <c r="F175" s="26"/>
    </row>
    <row r="176" spans="2:6" x14ac:dyDescent="0.3">
      <c r="B176" s="26"/>
      <c r="C176" s="26"/>
      <c r="D176" s="26"/>
      <c r="E176" s="26"/>
      <c r="F176" s="26"/>
    </row>
    <row r="177" spans="2:6" x14ac:dyDescent="0.3">
      <c r="B177" s="26"/>
      <c r="C177" s="26"/>
      <c r="D177" s="26"/>
      <c r="E177" s="26"/>
      <c r="F177" s="26"/>
    </row>
    <row r="178" spans="2:6" x14ac:dyDescent="0.3">
      <c r="B178" s="26"/>
      <c r="C178" s="26"/>
      <c r="D178" s="26"/>
      <c r="E178" s="26"/>
      <c r="F178" s="26"/>
    </row>
    <row r="179" spans="2:6" x14ac:dyDescent="0.3">
      <c r="B179" s="26"/>
      <c r="C179" s="26"/>
      <c r="D179" s="26"/>
      <c r="E179" s="26"/>
      <c r="F179" s="26"/>
    </row>
    <row r="180" spans="2:6" x14ac:dyDescent="0.3">
      <c r="B180" s="26"/>
      <c r="C180" s="26"/>
      <c r="D180" s="26"/>
      <c r="E180" s="26"/>
      <c r="F180" s="26"/>
    </row>
    <row r="181" spans="2:6" x14ac:dyDescent="0.3">
      <c r="B181" s="26"/>
      <c r="C181" s="26"/>
      <c r="D181" s="26"/>
      <c r="E181" s="26"/>
      <c r="F181" s="26"/>
    </row>
    <row r="182" spans="2:6" x14ac:dyDescent="0.3">
      <c r="B182" s="26"/>
      <c r="C182" s="26"/>
      <c r="D182" s="26"/>
      <c r="E182" s="26"/>
      <c r="F182" s="26"/>
    </row>
    <row r="183" spans="2:6" x14ac:dyDescent="0.3">
      <c r="B183" s="26"/>
      <c r="C183" s="26"/>
      <c r="D183" s="26"/>
      <c r="E183" s="26"/>
      <c r="F183" s="26"/>
    </row>
    <row r="184" spans="2:6" x14ac:dyDescent="0.3">
      <c r="B184" s="26"/>
      <c r="C184" s="26"/>
      <c r="D184" s="26"/>
      <c r="E184" s="26"/>
      <c r="F184" s="26"/>
    </row>
  </sheetData>
  <sheetProtection algorithmName="SHA-512" hashValue="n7HfmKog1lNl8CuBKR49GYWtvFK3h1EIwlj8d1tXn5RF8OsNN9RVgEvbnJ2csnCMaDuXzy1jeCznoPD+HpPWsQ==" saltValue="KLL0mE3iL1fYFlFVyc345w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&amp;CA74-296VR141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showGridLines="0" zoomScaleNormal="100" workbookViewId="0">
      <selection activeCell="J38" sqref="J38"/>
    </sheetView>
  </sheetViews>
  <sheetFormatPr baseColWidth="10" defaultRowHeight="11.25" x14ac:dyDescent="0.2"/>
  <cols>
    <col min="1" max="1" width="9.5" style="47" customWidth="1"/>
    <col min="2" max="2" width="63.5" style="47" customWidth="1"/>
    <col min="3" max="3" width="7.1640625" style="47" customWidth="1"/>
    <col min="4" max="4" width="10.6640625" style="47" customWidth="1"/>
    <col min="5" max="5" width="13.83203125" style="47" customWidth="1"/>
    <col min="6" max="6" width="15" style="47" customWidth="1"/>
    <col min="7" max="16384" width="12" style="47"/>
  </cols>
  <sheetData>
    <row r="1" spans="1:6" ht="20.100000000000001" customHeight="1" x14ac:dyDescent="0.2">
      <c r="A1" s="91" t="s">
        <v>0</v>
      </c>
      <c r="B1" s="91"/>
      <c r="C1" s="91"/>
      <c r="D1" s="91"/>
      <c r="E1" s="92" t="s">
        <v>213</v>
      </c>
      <c r="F1" s="92"/>
    </row>
    <row r="2" spans="1:6" ht="20.100000000000001" customHeight="1" x14ac:dyDescent="0.2">
      <c r="A2" s="93"/>
      <c r="B2" s="93"/>
      <c r="C2" s="93"/>
      <c r="D2" s="93"/>
      <c r="E2" s="94"/>
      <c r="F2" s="94"/>
    </row>
    <row r="3" spans="1:6" ht="20.100000000000001" customHeight="1" x14ac:dyDescent="0.2">
      <c r="A3" s="95" t="s">
        <v>212</v>
      </c>
      <c r="B3" s="95"/>
      <c r="C3" s="95"/>
      <c r="D3" s="95"/>
      <c r="E3" s="96"/>
      <c r="F3" s="96"/>
    </row>
    <row r="4" spans="1:6" ht="20.25" customHeight="1" x14ac:dyDescent="0.2">
      <c r="A4" s="97" t="s">
        <v>1</v>
      </c>
      <c r="B4" s="97"/>
      <c r="C4" s="97"/>
      <c r="D4" s="97"/>
      <c r="E4" s="98" t="s">
        <v>2</v>
      </c>
      <c r="F4" s="98"/>
    </row>
    <row r="5" spans="1:6" ht="12" thickBot="1" x14ac:dyDescent="0.25"/>
    <row r="6" spans="1:6" ht="12.75" x14ac:dyDescent="0.2">
      <c r="A6" s="48" t="s">
        <v>3</v>
      </c>
      <c r="B6" s="49" t="s">
        <v>4</v>
      </c>
      <c r="C6" s="50" t="s">
        <v>5</v>
      </c>
      <c r="D6" s="50" t="s">
        <v>6</v>
      </c>
      <c r="E6" s="50" t="s">
        <v>7</v>
      </c>
      <c r="F6" s="51" t="s">
        <v>8</v>
      </c>
    </row>
    <row r="7" spans="1:6" ht="15" x14ac:dyDescent="0.25">
      <c r="A7" s="52" t="s">
        <v>9</v>
      </c>
      <c r="B7" s="85" t="s">
        <v>10</v>
      </c>
      <c r="C7" s="85"/>
      <c r="D7" s="85"/>
      <c r="E7" s="85"/>
      <c r="F7" s="85"/>
    </row>
    <row r="8" spans="1:6" ht="12.75" x14ac:dyDescent="0.2">
      <c r="A8" s="53" t="s">
        <v>11</v>
      </c>
      <c r="B8" s="54" t="s">
        <v>12</v>
      </c>
      <c r="C8" s="55" t="s">
        <v>13</v>
      </c>
      <c r="D8" s="56">
        <v>1</v>
      </c>
      <c r="E8" s="75">
        <v>0</v>
      </c>
      <c r="F8" s="76">
        <f>ROUND(D8*E8,2)</f>
        <v>0</v>
      </c>
    </row>
    <row r="9" spans="1:6" ht="12.75" x14ac:dyDescent="0.2">
      <c r="A9" s="53" t="s">
        <v>14</v>
      </c>
      <c r="B9" s="54" t="s">
        <v>15</v>
      </c>
      <c r="C9" s="55" t="s">
        <v>16</v>
      </c>
      <c r="D9" s="56">
        <v>1</v>
      </c>
      <c r="E9" s="75">
        <v>0</v>
      </c>
      <c r="F9" s="76">
        <f>ROUND(D9*E9,2)</f>
        <v>0</v>
      </c>
    </row>
    <row r="10" spans="1:6" ht="12.75" x14ac:dyDescent="0.2">
      <c r="A10" s="53" t="s">
        <v>17</v>
      </c>
      <c r="B10" s="54" t="s">
        <v>18</v>
      </c>
      <c r="C10" s="55" t="s">
        <v>13</v>
      </c>
      <c r="D10" s="56">
        <v>1</v>
      </c>
      <c r="E10" s="75">
        <v>0</v>
      </c>
      <c r="F10" s="76">
        <f>ROUND(D10*E10,2)</f>
        <v>0</v>
      </c>
    </row>
    <row r="11" spans="1:6" ht="12.75" x14ac:dyDescent="0.2">
      <c r="A11" s="53" t="s">
        <v>19</v>
      </c>
      <c r="B11" s="54" t="s">
        <v>20</v>
      </c>
      <c r="C11" s="55" t="s">
        <v>13</v>
      </c>
      <c r="D11" s="56">
        <v>1</v>
      </c>
      <c r="E11" s="75">
        <v>0</v>
      </c>
      <c r="F11" s="76">
        <f>ROUND(D11*E11,2)</f>
        <v>0</v>
      </c>
    </row>
    <row r="12" spans="1:6" ht="12.75" x14ac:dyDescent="0.2">
      <c r="A12" s="53" t="s">
        <v>21</v>
      </c>
      <c r="B12" s="54" t="s">
        <v>22</v>
      </c>
      <c r="C12" s="55" t="s">
        <v>13</v>
      </c>
      <c r="D12" s="56">
        <v>1</v>
      </c>
      <c r="E12" s="75">
        <v>0</v>
      </c>
      <c r="F12" s="76">
        <f>ROUND(D12*E12,2)</f>
        <v>0</v>
      </c>
    </row>
    <row r="13" spans="1:6" ht="12.75" x14ac:dyDescent="0.2">
      <c r="A13" s="57"/>
      <c r="B13" s="86" t="s">
        <v>23</v>
      </c>
      <c r="C13" s="86"/>
      <c r="D13" s="86"/>
      <c r="E13" s="58" t="s">
        <v>24</v>
      </c>
      <c r="F13" s="72">
        <f>F8+F9+F10+F11+F12</f>
        <v>0</v>
      </c>
    </row>
    <row r="14" spans="1:6" x14ac:dyDescent="0.2">
      <c r="A14" s="59"/>
      <c r="B14" s="88"/>
      <c r="C14" s="88"/>
      <c r="D14" s="88"/>
      <c r="E14" s="88"/>
      <c r="F14" s="88"/>
    </row>
    <row r="15" spans="1:6" ht="15" x14ac:dyDescent="0.25">
      <c r="A15" s="52" t="s">
        <v>25</v>
      </c>
      <c r="B15" s="85" t="s">
        <v>26</v>
      </c>
      <c r="C15" s="85"/>
      <c r="D15" s="85"/>
      <c r="E15" s="85"/>
      <c r="F15" s="85"/>
    </row>
    <row r="16" spans="1:6" ht="12.75" x14ac:dyDescent="0.2">
      <c r="A16" s="53" t="s">
        <v>27</v>
      </c>
      <c r="B16" s="54" t="s">
        <v>28</v>
      </c>
      <c r="C16" s="55" t="s">
        <v>13</v>
      </c>
      <c r="D16" s="56">
        <v>1</v>
      </c>
      <c r="E16" s="75">
        <v>0</v>
      </c>
      <c r="F16" s="71">
        <f t="shared" ref="F16:F27" si="0">ROUND(D16*E16,2)</f>
        <v>0</v>
      </c>
    </row>
    <row r="17" spans="1:6" ht="12.75" x14ac:dyDescent="0.2">
      <c r="A17" s="53" t="s">
        <v>29</v>
      </c>
      <c r="B17" s="54" t="s">
        <v>30</v>
      </c>
      <c r="C17" s="55" t="s">
        <v>31</v>
      </c>
      <c r="D17" s="60">
        <v>130</v>
      </c>
      <c r="E17" s="75">
        <v>0</v>
      </c>
      <c r="F17" s="71">
        <f t="shared" si="0"/>
        <v>0</v>
      </c>
    </row>
    <row r="18" spans="1:6" ht="12.75" x14ac:dyDescent="0.2">
      <c r="A18" s="53" t="s">
        <v>32</v>
      </c>
      <c r="B18" s="54" t="s">
        <v>33</v>
      </c>
      <c r="C18" s="55" t="s">
        <v>34</v>
      </c>
      <c r="D18" s="60">
        <v>10</v>
      </c>
      <c r="E18" s="75">
        <v>0</v>
      </c>
      <c r="F18" s="71">
        <f t="shared" si="0"/>
        <v>0</v>
      </c>
    </row>
    <row r="19" spans="1:6" ht="12.75" x14ac:dyDescent="0.2">
      <c r="A19" s="53" t="s">
        <v>35</v>
      </c>
      <c r="B19" s="54" t="s">
        <v>36</v>
      </c>
      <c r="C19" s="55" t="s">
        <v>16</v>
      </c>
      <c r="D19" s="56">
        <v>1</v>
      </c>
      <c r="E19" s="75">
        <v>0</v>
      </c>
      <c r="F19" s="71">
        <f t="shared" si="0"/>
        <v>0</v>
      </c>
    </row>
    <row r="20" spans="1:6" ht="12.75" x14ac:dyDescent="0.2">
      <c r="A20" s="53" t="s">
        <v>37</v>
      </c>
      <c r="B20" s="54" t="s">
        <v>38</v>
      </c>
      <c r="C20" s="55" t="s">
        <v>16</v>
      </c>
      <c r="D20" s="56">
        <v>10</v>
      </c>
      <c r="E20" s="75">
        <v>0</v>
      </c>
      <c r="F20" s="71">
        <f t="shared" si="0"/>
        <v>0</v>
      </c>
    </row>
    <row r="21" spans="1:6" ht="12.75" x14ac:dyDescent="0.2">
      <c r="A21" s="53" t="s">
        <v>39</v>
      </c>
      <c r="B21" s="54" t="s">
        <v>40</v>
      </c>
      <c r="C21" s="55" t="s">
        <v>16</v>
      </c>
      <c r="D21" s="56">
        <v>3</v>
      </c>
      <c r="E21" s="75">
        <v>0</v>
      </c>
      <c r="F21" s="71">
        <f t="shared" si="0"/>
        <v>0</v>
      </c>
    </row>
    <row r="22" spans="1:6" ht="12.75" x14ac:dyDescent="0.2">
      <c r="A22" s="53" t="s">
        <v>41</v>
      </c>
      <c r="B22" s="54" t="s">
        <v>42</v>
      </c>
      <c r="C22" s="55" t="s">
        <v>31</v>
      </c>
      <c r="D22" s="60">
        <v>50</v>
      </c>
      <c r="E22" s="75">
        <v>0</v>
      </c>
      <c r="F22" s="71">
        <f t="shared" si="0"/>
        <v>0</v>
      </c>
    </row>
    <row r="23" spans="1:6" ht="12.75" x14ac:dyDescent="0.2">
      <c r="A23" s="53" t="s">
        <v>43</v>
      </c>
      <c r="B23" s="54" t="s">
        <v>44</v>
      </c>
      <c r="C23" s="55" t="s">
        <v>45</v>
      </c>
      <c r="D23" s="60">
        <v>80</v>
      </c>
      <c r="E23" s="75">
        <v>0</v>
      </c>
      <c r="F23" s="71">
        <f t="shared" si="0"/>
        <v>0</v>
      </c>
    </row>
    <row r="24" spans="1:6" ht="12.75" x14ac:dyDescent="0.2">
      <c r="A24" s="53" t="s">
        <v>46</v>
      </c>
      <c r="B24" s="54" t="s">
        <v>47</v>
      </c>
      <c r="C24" s="55" t="s">
        <v>31</v>
      </c>
      <c r="D24" s="60">
        <v>70</v>
      </c>
      <c r="E24" s="75">
        <v>0</v>
      </c>
      <c r="F24" s="71">
        <f t="shared" si="0"/>
        <v>0</v>
      </c>
    </row>
    <row r="25" spans="1:6" ht="12.75" x14ac:dyDescent="0.2">
      <c r="A25" s="53" t="s">
        <v>48</v>
      </c>
      <c r="B25" s="54" t="s">
        <v>49</v>
      </c>
      <c r="C25" s="55" t="s">
        <v>16</v>
      </c>
      <c r="D25" s="56">
        <v>6</v>
      </c>
      <c r="E25" s="75">
        <v>0</v>
      </c>
      <c r="F25" s="71">
        <f t="shared" si="0"/>
        <v>0</v>
      </c>
    </row>
    <row r="26" spans="1:6" ht="12.75" x14ac:dyDescent="0.2">
      <c r="A26" s="53" t="s">
        <v>50</v>
      </c>
      <c r="B26" s="54" t="s">
        <v>51</v>
      </c>
      <c r="C26" s="55" t="s">
        <v>13</v>
      </c>
      <c r="D26" s="56">
        <v>1</v>
      </c>
      <c r="E26" s="75">
        <v>0</v>
      </c>
      <c r="F26" s="71">
        <f t="shared" si="0"/>
        <v>0</v>
      </c>
    </row>
    <row r="27" spans="1:6" ht="12.75" x14ac:dyDescent="0.2">
      <c r="A27" s="53" t="s">
        <v>52</v>
      </c>
      <c r="B27" s="54" t="s">
        <v>53</v>
      </c>
      <c r="C27" s="55" t="s">
        <v>31</v>
      </c>
      <c r="D27" s="60">
        <v>20</v>
      </c>
      <c r="E27" s="75">
        <v>0</v>
      </c>
      <c r="F27" s="71">
        <f t="shared" si="0"/>
        <v>0</v>
      </c>
    </row>
    <row r="28" spans="1:6" ht="12.75" x14ac:dyDescent="0.2">
      <c r="A28" s="57"/>
      <c r="B28" s="86" t="s">
        <v>54</v>
      </c>
      <c r="C28" s="86"/>
      <c r="D28" s="86"/>
      <c r="E28" s="58" t="s">
        <v>24</v>
      </c>
      <c r="F28" s="72">
        <f>F16+F17+F18+F19+F20+F21+F22+F23+F24+F25+F26+F27</f>
        <v>0</v>
      </c>
    </row>
    <row r="29" spans="1:6" x14ac:dyDescent="0.2">
      <c r="A29" s="59"/>
      <c r="B29" s="88"/>
      <c r="C29" s="88"/>
      <c r="D29" s="88"/>
      <c r="E29" s="88"/>
      <c r="F29" s="88"/>
    </row>
    <row r="30" spans="1:6" ht="15" x14ac:dyDescent="0.25">
      <c r="A30" s="52" t="s">
        <v>55</v>
      </c>
      <c r="B30" s="85" t="s">
        <v>56</v>
      </c>
      <c r="C30" s="85"/>
      <c r="D30" s="85"/>
      <c r="E30" s="85"/>
      <c r="F30" s="85"/>
    </row>
    <row r="31" spans="1:6" ht="12.75" x14ac:dyDescent="0.2">
      <c r="A31" s="53" t="s">
        <v>57</v>
      </c>
      <c r="B31" s="54" t="s">
        <v>58</v>
      </c>
      <c r="C31" s="55" t="s">
        <v>34</v>
      </c>
      <c r="D31" s="60">
        <v>330</v>
      </c>
      <c r="E31" s="75">
        <v>0</v>
      </c>
      <c r="F31" s="71">
        <f t="shared" ref="F31:F39" si="1">ROUND(D31*E31,2)</f>
        <v>0</v>
      </c>
    </row>
    <row r="32" spans="1:6" ht="12.75" x14ac:dyDescent="0.2">
      <c r="A32" s="53" t="s">
        <v>59</v>
      </c>
      <c r="B32" s="54" t="s">
        <v>60</v>
      </c>
      <c r="C32" s="55" t="s">
        <v>34</v>
      </c>
      <c r="D32" s="60">
        <v>190</v>
      </c>
      <c r="E32" s="75">
        <v>0</v>
      </c>
      <c r="F32" s="71">
        <f t="shared" si="1"/>
        <v>0</v>
      </c>
    </row>
    <row r="33" spans="1:6" ht="12.75" x14ac:dyDescent="0.2">
      <c r="A33" s="53" t="s">
        <v>61</v>
      </c>
      <c r="B33" s="54" t="s">
        <v>62</v>
      </c>
      <c r="C33" s="55" t="s">
        <v>34</v>
      </c>
      <c r="D33" s="60">
        <v>380</v>
      </c>
      <c r="E33" s="75">
        <v>0</v>
      </c>
      <c r="F33" s="71">
        <f t="shared" si="1"/>
        <v>0</v>
      </c>
    </row>
    <row r="34" spans="1:6" ht="12.75" x14ac:dyDescent="0.2">
      <c r="A34" s="53" t="s">
        <v>63</v>
      </c>
      <c r="B34" s="54" t="s">
        <v>64</v>
      </c>
      <c r="C34" s="55" t="s">
        <v>34</v>
      </c>
      <c r="D34" s="60">
        <v>30</v>
      </c>
      <c r="E34" s="75">
        <v>0</v>
      </c>
      <c r="F34" s="71">
        <f t="shared" si="1"/>
        <v>0</v>
      </c>
    </row>
    <row r="35" spans="1:6" ht="12.75" x14ac:dyDescent="0.2">
      <c r="A35" s="53" t="s">
        <v>65</v>
      </c>
      <c r="B35" s="54" t="s">
        <v>66</v>
      </c>
      <c r="C35" s="55" t="s">
        <v>34</v>
      </c>
      <c r="D35" s="60">
        <v>20</v>
      </c>
      <c r="E35" s="75">
        <v>0</v>
      </c>
      <c r="F35" s="71">
        <f t="shared" si="1"/>
        <v>0</v>
      </c>
    </row>
    <row r="36" spans="1:6" ht="12.75" x14ac:dyDescent="0.2">
      <c r="A36" s="53" t="s">
        <v>67</v>
      </c>
      <c r="B36" s="54" t="s">
        <v>68</v>
      </c>
      <c r="C36" s="55" t="s">
        <v>45</v>
      </c>
      <c r="D36" s="60">
        <v>950</v>
      </c>
      <c r="E36" s="75">
        <v>0</v>
      </c>
      <c r="F36" s="71">
        <f t="shared" si="1"/>
        <v>0</v>
      </c>
    </row>
    <row r="37" spans="1:6" ht="12.75" x14ac:dyDescent="0.2">
      <c r="A37" s="53" t="s">
        <v>69</v>
      </c>
      <c r="B37" s="54" t="s">
        <v>70</v>
      </c>
      <c r="C37" s="55" t="s">
        <v>34</v>
      </c>
      <c r="D37" s="60">
        <v>30</v>
      </c>
      <c r="E37" s="75">
        <v>0</v>
      </c>
      <c r="F37" s="71">
        <f t="shared" si="1"/>
        <v>0</v>
      </c>
    </row>
    <row r="38" spans="1:6" ht="12.75" x14ac:dyDescent="0.2">
      <c r="A38" s="53" t="s">
        <v>71</v>
      </c>
      <c r="B38" s="54" t="s">
        <v>72</v>
      </c>
      <c r="C38" s="55" t="s">
        <v>34</v>
      </c>
      <c r="D38" s="60">
        <v>260</v>
      </c>
      <c r="E38" s="75">
        <v>0</v>
      </c>
      <c r="F38" s="71">
        <f t="shared" si="1"/>
        <v>0</v>
      </c>
    </row>
    <row r="39" spans="1:6" ht="12.75" x14ac:dyDescent="0.2">
      <c r="A39" s="53" t="s">
        <v>73</v>
      </c>
      <c r="B39" s="54" t="s">
        <v>74</v>
      </c>
      <c r="C39" s="55" t="s">
        <v>34</v>
      </c>
      <c r="D39" s="60">
        <v>60</v>
      </c>
      <c r="E39" s="75">
        <v>0</v>
      </c>
      <c r="F39" s="71">
        <f t="shared" si="1"/>
        <v>0</v>
      </c>
    </row>
    <row r="40" spans="1:6" ht="12.75" x14ac:dyDescent="0.2">
      <c r="A40" s="57"/>
      <c r="B40" s="86" t="s">
        <v>75</v>
      </c>
      <c r="C40" s="86"/>
      <c r="D40" s="86"/>
      <c r="E40" s="58" t="s">
        <v>24</v>
      </c>
      <c r="F40" s="72">
        <f>F31+F32+F33+F34+F35+F36+F37+F38+F39</f>
        <v>0</v>
      </c>
    </row>
    <row r="41" spans="1:6" x14ac:dyDescent="0.2">
      <c r="A41" s="59"/>
      <c r="B41" s="88"/>
      <c r="C41" s="88"/>
      <c r="D41" s="88"/>
      <c r="E41" s="88"/>
      <c r="F41" s="88"/>
    </row>
    <row r="42" spans="1:6" ht="15" x14ac:dyDescent="0.25">
      <c r="A42" s="84" t="s">
        <v>76</v>
      </c>
      <c r="B42" s="89" t="s">
        <v>77</v>
      </c>
      <c r="C42" s="89"/>
      <c r="D42" s="89"/>
      <c r="E42" s="89"/>
      <c r="F42" s="90"/>
    </row>
    <row r="43" spans="1:6" ht="12.75" x14ac:dyDescent="0.2">
      <c r="A43" s="61" t="s">
        <v>78</v>
      </c>
      <c r="B43" s="54" t="s">
        <v>79</v>
      </c>
      <c r="C43" s="62"/>
      <c r="D43" s="62"/>
      <c r="E43" s="62"/>
      <c r="F43" s="63"/>
    </row>
    <row r="44" spans="1:6" ht="12.75" x14ac:dyDescent="0.2">
      <c r="A44" s="53" t="s">
        <v>80</v>
      </c>
      <c r="B44" s="64" t="s">
        <v>81</v>
      </c>
      <c r="C44" s="55" t="s">
        <v>31</v>
      </c>
      <c r="D44" s="60">
        <v>50</v>
      </c>
      <c r="E44" s="75">
        <v>0</v>
      </c>
      <c r="F44" s="71">
        <f>ROUND(D44*E44,2)</f>
        <v>0</v>
      </c>
    </row>
    <row r="45" spans="1:6" ht="12.75" x14ac:dyDescent="0.2">
      <c r="A45" s="61" t="s">
        <v>82</v>
      </c>
      <c r="B45" s="54" t="s">
        <v>83</v>
      </c>
      <c r="C45" s="62"/>
      <c r="D45" s="62"/>
      <c r="E45" s="73"/>
      <c r="F45" s="74"/>
    </row>
    <row r="46" spans="1:6" ht="12.75" x14ac:dyDescent="0.2">
      <c r="A46" s="53" t="s">
        <v>84</v>
      </c>
      <c r="B46" s="64" t="s">
        <v>85</v>
      </c>
      <c r="C46" s="55" t="s">
        <v>31</v>
      </c>
      <c r="D46" s="60">
        <v>30</v>
      </c>
      <c r="E46" s="75">
        <v>0</v>
      </c>
      <c r="F46" s="71">
        <f>ROUND(D46*E46,2)</f>
        <v>0</v>
      </c>
    </row>
    <row r="47" spans="1:6" ht="12.75" x14ac:dyDescent="0.2">
      <c r="A47" s="53" t="s">
        <v>86</v>
      </c>
      <c r="B47" s="54" t="s">
        <v>87</v>
      </c>
      <c r="C47" s="55" t="s">
        <v>31</v>
      </c>
      <c r="D47" s="60">
        <v>320</v>
      </c>
      <c r="E47" s="75">
        <v>0</v>
      </c>
      <c r="F47" s="71">
        <f>ROUND(D47*E47,2)</f>
        <v>0</v>
      </c>
    </row>
    <row r="48" spans="1:6" ht="12.75" x14ac:dyDescent="0.2">
      <c r="A48" s="61" t="s">
        <v>88</v>
      </c>
      <c r="B48" s="54" t="s">
        <v>89</v>
      </c>
      <c r="C48" s="62"/>
      <c r="D48" s="62"/>
      <c r="E48" s="73"/>
      <c r="F48" s="74"/>
    </row>
    <row r="49" spans="1:6" ht="12.75" x14ac:dyDescent="0.2">
      <c r="A49" s="53" t="s">
        <v>90</v>
      </c>
      <c r="B49" s="64" t="s">
        <v>91</v>
      </c>
      <c r="C49" s="55" t="s">
        <v>16</v>
      </c>
      <c r="D49" s="56">
        <v>8</v>
      </c>
      <c r="E49" s="75">
        <v>0</v>
      </c>
      <c r="F49" s="71">
        <f>ROUND(D49*E49,2)</f>
        <v>0</v>
      </c>
    </row>
    <row r="50" spans="1:6" ht="12.75" x14ac:dyDescent="0.2">
      <c r="A50" s="61" t="s">
        <v>92</v>
      </c>
      <c r="B50" s="54" t="s">
        <v>93</v>
      </c>
      <c r="C50" s="62"/>
      <c r="D50" s="62"/>
      <c r="E50" s="73"/>
      <c r="F50" s="74"/>
    </row>
    <row r="51" spans="1:6" ht="12.75" x14ac:dyDescent="0.2">
      <c r="A51" s="53" t="s">
        <v>94</v>
      </c>
      <c r="B51" s="64" t="s">
        <v>95</v>
      </c>
      <c r="C51" s="55" t="s">
        <v>31</v>
      </c>
      <c r="D51" s="60">
        <v>20</v>
      </c>
      <c r="E51" s="75">
        <v>0</v>
      </c>
      <c r="F51" s="71">
        <f>ROUND(D51*E51,2)</f>
        <v>0</v>
      </c>
    </row>
    <row r="52" spans="1:6" ht="12.75" x14ac:dyDescent="0.2">
      <c r="A52" s="61" t="s">
        <v>96</v>
      </c>
      <c r="B52" s="54" t="s">
        <v>97</v>
      </c>
      <c r="C52" s="62"/>
      <c r="D52" s="62"/>
      <c r="E52" s="73"/>
      <c r="F52" s="74"/>
    </row>
    <row r="53" spans="1:6" ht="12.75" x14ac:dyDescent="0.2">
      <c r="A53" s="53" t="s">
        <v>98</v>
      </c>
      <c r="B53" s="64" t="s">
        <v>99</v>
      </c>
      <c r="C53" s="55" t="s">
        <v>16</v>
      </c>
      <c r="D53" s="56">
        <v>2</v>
      </c>
      <c r="E53" s="75">
        <v>0</v>
      </c>
      <c r="F53" s="71">
        <f>ROUND(D53*E53,2)</f>
        <v>0</v>
      </c>
    </row>
    <row r="54" spans="1:6" ht="12.75" x14ac:dyDescent="0.2">
      <c r="A54" s="53" t="s">
        <v>100</v>
      </c>
      <c r="B54" s="54" t="s">
        <v>101</v>
      </c>
      <c r="C54" s="55" t="s">
        <v>16</v>
      </c>
      <c r="D54" s="56">
        <v>1</v>
      </c>
      <c r="E54" s="75">
        <v>0</v>
      </c>
      <c r="F54" s="71">
        <f>ROUND(D54*E54,2)</f>
        <v>0</v>
      </c>
    </row>
    <row r="55" spans="1:6" ht="12.75" x14ac:dyDescent="0.2">
      <c r="A55" s="61" t="s">
        <v>102</v>
      </c>
      <c r="B55" s="54" t="s">
        <v>103</v>
      </c>
      <c r="C55" s="62"/>
      <c r="D55" s="62"/>
      <c r="E55" s="73"/>
      <c r="F55" s="74"/>
    </row>
    <row r="56" spans="1:6" ht="12.75" x14ac:dyDescent="0.2">
      <c r="A56" s="53" t="s">
        <v>104</v>
      </c>
      <c r="B56" s="64" t="s">
        <v>105</v>
      </c>
      <c r="C56" s="55" t="s">
        <v>16</v>
      </c>
      <c r="D56" s="56">
        <v>6</v>
      </c>
      <c r="E56" s="75">
        <v>0</v>
      </c>
      <c r="F56" s="71">
        <f>ROUND(D56*E56,2)</f>
        <v>0</v>
      </c>
    </row>
    <row r="57" spans="1:6" ht="12.75" x14ac:dyDescent="0.2">
      <c r="A57" s="53" t="s">
        <v>106</v>
      </c>
      <c r="B57" s="54" t="s">
        <v>107</v>
      </c>
      <c r="C57" s="55" t="s">
        <v>31</v>
      </c>
      <c r="D57" s="60">
        <v>300</v>
      </c>
      <c r="E57" s="75">
        <v>0</v>
      </c>
      <c r="F57" s="71">
        <f>ROUND(D57*E57,2)</f>
        <v>0</v>
      </c>
    </row>
    <row r="58" spans="1:6" ht="12.75" x14ac:dyDescent="0.2">
      <c r="A58" s="57"/>
      <c r="B58" s="86" t="s">
        <v>108</v>
      </c>
      <c r="C58" s="86"/>
      <c r="D58" s="86"/>
      <c r="E58" s="58" t="s">
        <v>24</v>
      </c>
      <c r="F58" s="72">
        <f>F44+F46+F47+F49+F51+F53+F54+F56+F57</f>
        <v>0</v>
      </c>
    </row>
    <row r="59" spans="1:6" x14ac:dyDescent="0.2">
      <c r="A59" s="59"/>
      <c r="B59" s="88"/>
      <c r="C59" s="88"/>
      <c r="D59" s="88"/>
      <c r="E59" s="88"/>
      <c r="F59" s="88"/>
    </row>
    <row r="60" spans="1:6" ht="15" x14ac:dyDescent="0.25">
      <c r="A60" s="52" t="s">
        <v>109</v>
      </c>
      <c r="B60" s="85" t="s">
        <v>110</v>
      </c>
      <c r="C60" s="85"/>
      <c r="D60" s="85"/>
      <c r="E60" s="85"/>
      <c r="F60" s="85"/>
    </row>
    <row r="61" spans="1:6" ht="12.75" x14ac:dyDescent="0.2">
      <c r="A61" s="53" t="s">
        <v>111</v>
      </c>
      <c r="B61" s="54" t="s">
        <v>112</v>
      </c>
      <c r="C61" s="55" t="s">
        <v>31</v>
      </c>
      <c r="D61" s="60">
        <v>420</v>
      </c>
      <c r="E61" s="75">
        <v>0</v>
      </c>
      <c r="F61" s="71">
        <f>ROUND(D61*E61,2)</f>
        <v>0</v>
      </c>
    </row>
    <row r="62" spans="1:6" ht="12.75" x14ac:dyDescent="0.2">
      <c r="A62" s="53" t="s">
        <v>113</v>
      </c>
      <c r="B62" s="54" t="s">
        <v>114</v>
      </c>
      <c r="C62" s="55" t="s">
        <v>31</v>
      </c>
      <c r="D62" s="60">
        <v>50</v>
      </c>
      <c r="E62" s="75">
        <v>0</v>
      </c>
      <c r="F62" s="71">
        <f>ROUND(D62*E62,2)</f>
        <v>0</v>
      </c>
    </row>
    <row r="63" spans="1:6" ht="12.75" x14ac:dyDescent="0.2">
      <c r="A63" s="61" t="s">
        <v>115</v>
      </c>
      <c r="B63" s="54" t="s">
        <v>116</v>
      </c>
      <c r="C63" s="62"/>
      <c r="D63" s="62"/>
      <c r="E63" s="73"/>
      <c r="F63" s="74"/>
    </row>
    <row r="64" spans="1:6" ht="12.75" x14ac:dyDescent="0.2">
      <c r="A64" s="53" t="s">
        <v>117</v>
      </c>
      <c r="B64" s="64" t="s">
        <v>118</v>
      </c>
      <c r="C64" s="55" t="s">
        <v>31</v>
      </c>
      <c r="D64" s="60">
        <v>110</v>
      </c>
      <c r="E64" s="75">
        <v>0</v>
      </c>
      <c r="F64" s="71">
        <f>ROUND(D64*E64,2)</f>
        <v>0</v>
      </c>
    </row>
    <row r="65" spans="1:6" ht="12.75" x14ac:dyDescent="0.2">
      <c r="A65" s="53" t="s">
        <v>119</v>
      </c>
      <c r="B65" s="64" t="s">
        <v>120</v>
      </c>
      <c r="C65" s="55" t="s">
        <v>31</v>
      </c>
      <c r="D65" s="60">
        <v>1000</v>
      </c>
      <c r="E65" s="75">
        <v>0</v>
      </c>
      <c r="F65" s="71">
        <f>ROUND(D65*E65,2)</f>
        <v>0</v>
      </c>
    </row>
    <row r="66" spans="1:6" ht="12.75" x14ac:dyDescent="0.2">
      <c r="A66" s="61" t="s">
        <v>216</v>
      </c>
      <c r="B66" s="54" t="s">
        <v>121</v>
      </c>
      <c r="C66" s="62"/>
      <c r="D66" s="62"/>
      <c r="E66" s="73"/>
      <c r="F66" s="74"/>
    </row>
    <row r="67" spans="1:6" ht="12.75" x14ac:dyDescent="0.2">
      <c r="A67" s="53" t="s">
        <v>215</v>
      </c>
      <c r="B67" s="65" t="s">
        <v>122</v>
      </c>
      <c r="C67" s="55" t="s">
        <v>16</v>
      </c>
      <c r="D67" s="56">
        <v>2</v>
      </c>
      <c r="E67" s="75">
        <v>0</v>
      </c>
      <c r="F67" s="71">
        <f>ROUND(D67*E67,2)</f>
        <v>0</v>
      </c>
    </row>
    <row r="68" spans="1:6" ht="12.75" x14ac:dyDescent="0.2">
      <c r="A68" s="61" t="s">
        <v>217</v>
      </c>
      <c r="B68" s="54" t="s">
        <v>123</v>
      </c>
      <c r="C68" s="62"/>
      <c r="D68" s="62"/>
      <c r="E68" s="73"/>
      <c r="F68" s="74"/>
    </row>
    <row r="69" spans="1:6" ht="12.75" x14ac:dyDescent="0.2">
      <c r="A69" s="53" t="s">
        <v>218</v>
      </c>
      <c r="B69" s="65" t="s">
        <v>124</v>
      </c>
      <c r="C69" s="55" t="s">
        <v>16</v>
      </c>
      <c r="D69" s="56">
        <v>2</v>
      </c>
      <c r="E69" s="75">
        <v>0</v>
      </c>
      <c r="F69" s="71">
        <f>ROUND(D69*E69,2)</f>
        <v>0</v>
      </c>
    </row>
    <row r="70" spans="1:6" ht="12.75" x14ac:dyDescent="0.2">
      <c r="A70" s="53" t="s">
        <v>219</v>
      </c>
      <c r="B70" s="65" t="s">
        <v>125</v>
      </c>
      <c r="C70" s="55" t="s">
        <v>16</v>
      </c>
      <c r="D70" s="56">
        <v>1</v>
      </c>
      <c r="E70" s="75">
        <v>0</v>
      </c>
      <c r="F70" s="71">
        <f>ROUND(D70*E70,2)</f>
        <v>0</v>
      </c>
    </row>
    <row r="71" spans="1:6" ht="12.75" x14ac:dyDescent="0.2">
      <c r="A71" s="53" t="s">
        <v>220</v>
      </c>
      <c r="B71" s="65" t="s">
        <v>126</v>
      </c>
      <c r="C71" s="55" t="s">
        <v>16</v>
      </c>
      <c r="D71" s="56">
        <v>2</v>
      </c>
      <c r="E71" s="75">
        <v>0</v>
      </c>
      <c r="F71" s="71">
        <f>ROUND(D71*E71,2)</f>
        <v>0</v>
      </c>
    </row>
    <row r="72" spans="1:6" ht="12.75" x14ac:dyDescent="0.2">
      <c r="A72" s="53" t="s">
        <v>216</v>
      </c>
      <c r="B72" s="54" t="s">
        <v>127</v>
      </c>
      <c r="C72" s="55" t="s">
        <v>16</v>
      </c>
      <c r="D72" s="56">
        <v>1</v>
      </c>
      <c r="E72" s="75">
        <v>0</v>
      </c>
      <c r="F72" s="71">
        <f>ROUND(D72*E72,2)</f>
        <v>0</v>
      </c>
    </row>
    <row r="73" spans="1:6" ht="12.75" x14ac:dyDescent="0.2">
      <c r="A73" s="57"/>
      <c r="B73" s="86" t="s">
        <v>128</v>
      </c>
      <c r="C73" s="86"/>
      <c r="D73" s="86"/>
      <c r="E73" s="58" t="s">
        <v>24</v>
      </c>
      <c r="F73" s="72">
        <f>F61+F62+F64+F65+F67+F69+F70+F71+F72</f>
        <v>0</v>
      </c>
    </row>
    <row r="74" spans="1:6" x14ac:dyDescent="0.2">
      <c r="A74" s="59"/>
      <c r="B74" s="88"/>
      <c r="C74" s="88"/>
      <c r="D74" s="88"/>
      <c r="E74" s="88"/>
      <c r="F74" s="88"/>
    </row>
    <row r="75" spans="1:6" ht="15" x14ac:dyDescent="0.25">
      <c r="A75" s="52" t="s">
        <v>129</v>
      </c>
      <c r="B75" s="85" t="s">
        <v>130</v>
      </c>
      <c r="C75" s="85"/>
      <c r="D75" s="85"/>
      <c r="E75" s="85"/>
      <c r="F75" s="85"/>
    </row>
    <row r="76" spans="1:6" ht="12.75" x14ac:dyDescent="0.2">
      <c r="A76" s="61" t="s">
        <v>131</v>
      </c>
      <c r="B76" s="54" t="s">
        <v>132</v>
      </c>
      <c r="C76" s="62"/>
      <c r="D76" s="62"/>
      <c r="E76" s="62"/>
      <c r="F76" s="63"/>
    </row>
    <row r="77" spans="1:6" ht="12.75" x14ac:dyDescent="0.2">
      <c r="A77" s="53" t="s">
        <v>133</v>
      </c>
      <c r="B77" s="64" t="s">
        <v>134</v>
      </c>
      <c r="C77" s="55" t="s">
        <v>31</v>
      </c>
      <c r="D77" s="60">
        <v>30</v>
      </c>
      <c r="E77" s="75">
        <v>0</v>
      </c>
      <c r="F77" s="71">
        <f>ROUND(D77*E77,2)</f>
        <v>0</v>
      </c>
    </row>
    <row r="78" spans="1:6" ht="12.75" x14ac:dyDescent="0.2">
      <c r="A78" s="53" t="s">
        <v>135</v>
      </c>
      <c r="B78" s="64" t="s">
        <v>136</v>
      </c>
      <c r="C78" s="55" t="s">
        <v>31</v>
      </c>
      <c r="D78" s="60">
        <v>60</v>
      </c>
      <c r="E78" s="75">
        <v>0</v>
      </c>
      <c r="F78" s="71">
        <f>ROUND(D78*E78,2)</f>
        <v>0</v>
      </c>
    </row>
    <row r="79" spans="1:6" ht="12.75" x14ac:dyDescent="0.2">
      <c r="A79" s="53" t="s">
        <v>137</v>
      </c>
      <c r="B79" s="64" t="s">
        <v>138</v>
      </c>
      <c r="C79" s="55" t="s">
        <v>31</v>
      </c>
      <c r="D79" s="60">
        <v>370</v>
      </c>
      <c r="E79" s="75">
        <v>0</v>
      </c>
      <c r="F79" s="71">
        <f>ROUND(D79*E79,2)</f>
        <v>0</v>
      </c>
    </row>
    <row r="80" spans="1:6" ht="12.75" x14ac:dyDescent="0.2">
      <c r="A80" s="53" t="s">
        <v>139</v>
      </c>
      <c r="B80" s="64" t="s">
        <v>140</v>
      </c>
      <c r="C80" s="55" t="s">
        <v>31</v>
      </c>
      <c r="D80" s="60">
        <v>20</v>
      </c>
      <c r="E80" s="75">
        <v>0</v>
      </c>
      <c r="F80" s="71">
        <f>ROUND(D80*E80,2)</f>
        <v>0</v>
      </c>
    </row>
    <row r="81" spans="1:8" ht="12.75" x14ac:dyDescent="0.2">
      <c r="A81" s="53" t="s">
        <v>141</v>
      </c>
      <c r="B81" s="64" t="s">
        <v>142</v>
      </c>
      <c r="C81" s="55" t="s">
        <v>31</v>
      </c>
      <c r="D81" s="60">
        <v>360</v>
      </c>
      <c r="E81" s="75">
        <v>0</v>
      </c>
      <c r="F81" s="71">
        <f>ROUND(D81*E81,2)</f>
        <v>0</v>
      </c>
      <c r="H81" s="66"/>
    </row>
    <row r="82" spans="1:8" ht="12.75" x14ac:dyDescent="0.2">
      <c r="A82" s="61" t="s">
        <v>146</v>
      </c>
      <c r="B82" s="54" t="s">
        <v>143</v>
      </c>
      <c r="C82" s="62"/>
      <c r="D82" s="62"/>
      <c r="E82" s="73"/>
      <c r="F82" s="74"/>
    </row>
    <row r="83" spans="1:8" ht="12.75" x14ac:dyDescent="0.2">
      <c r="A83" s="53" t="s">
        <v>221</v>
      </c>
      <c r="B83" s="67" t="s">
        <v>144</v>
      </c>
      <c r="C83" s="55" t="s">
        <v>31</v>
      </c>
      <c r="D83" s="60">
        <v>20</v>
      </c>
      <c r="E83" s="75">
        <v>0</v>
      </c>
      <c r="F83" s="71">
        <f>ROUND(D83*E83,2)</f>
        <v>0</v>
      </c>
    </row>
    <row r="84" spans="1:8" ht="12.75" x14ac:dyDescent="0.2">
      <c r="A84" s="53" t="s">
        <v>222</v>
      </c>
      <c r="B84" s="67" t="s">
        <v>145</v>
      </c>
      <c r="C84" s="55" t="s">
        <v>31</v>
      </c>
      <c r="D84" s="60">
        <v>20</v>
      </c>
      <c r="E84" s="75">
        <v>0</v>
      </c>
      <c r="F84" s="71">
        <f>ROUND(D84*E84,2)</f>
        <v>0</v>
      </c>
    </row>
    <row r="85" spans="1:8" ht="12.75" x14ac:dyDescent="0.2">
      <c r="A85" s="53" t="s">
        <v>148</v>
      </c>
      <c r="B85" s="68" t="s">
        <v>147</v>
      </c>
      <c r="C85" s="55" t="s">
        <v>31</v>
      </c>
      <c r="D85" s="60">
        <v>10</v>
      </c>
      <c r="E85" s="75">
        <v>0</v>
      </c>
      <c r="F85" s="71">
        <f>ROUND(D85*E85,2)</f>
        <v>0</v>
      </c>
    </row>
    <row r="86" spans="1:8" ht="12.75" x14ac:dyDescent="0.2">
      <c r="A86" s="53" t="s">
        <v>223</v>
      </c>
      <c r="B86" s="54" t="s">
        <v>149</v>
      </c>
      <c r="C86" s="55" t="s">
        <v>45</v>
      </c>
      <c r="D86" s="60">
        <v>10</v>
      </c>
      <c r="E86" s="75">
        <v>0</v>
      </c>
      <c r="F86" s="71">
        <f>ROUND(D86*E86,2)</f>
        <v>0</v>
      </c>
    </row>
    <row r="87" spans="1:8" ht="12.75" x14ac:dyDescent="0.2">
      <c r="A87" s="57"/>
      <c r="B87" s="86" t="s">
        <v>150</v>
      </c>
      <c r="C87" s="86"/>
      <c r="D87" s="86"/>
      <c r="E87" s="58" t="s">
        <v>24</v>
      </c>
      <c r="F87" s="72">
        <f>SUM(F77:F86)</f>
        <v>0</v>
      </c>
    </row>
    <row r="88" spans="1:8" x14ac:dyDescent="0.2">
      <c r="A88" s="59"/>
      <c r="B88" s="88"/>
      <c r="C88" s="88"/>
      <c r="D88" s="88"/>
      <c r="E88" s="88"/>
      <c r="F88" s="88"/>
    </row>
    <row r="89" spans="1:8" ht="15" x14ac:dyDescent="0.25">
      <c r="A89" s="52" t="s">
        <v>151</v>
      </c>
      <c r="B89" s="85" t="s">
        <v>152</v>
      </c>
      <c r="C89" s="85"/>
      <c r="D89" s="85"/>
      <c r="E89" s="85"/>
      <c r="F89" s="85"/>
    </row>
    <row r="90" spans="1:8" ht="12.75" x14ac:dyDescent="0.2">
      <c r="A90" s="53" t="s">
        <v>153</v>
      </c>
      <c r="B90" s="54" t="s">
        <v>154</v>
      </c>
      <c r="C90" s="55" t="s">
        <v>45</v>
      </c>
      <c r="D90" s="60">
        <v>50</v>
      </c>
      <c r="E90" s="75">
        <v>0</v>
      </c>
      <c r="F90" s="71">
        <f>ROUND(D90*E90,2)</f>
        <v>0</v>
      </c>
    </row>
    <row r="91" spans="1:8" ht="12.75" x14ac:dyDescent="0.2">
      <c r="A91" s="53" t="s">
        <v>155</v>
      </c>
      <c r="B91" s="54" t="s">
        <v>156</v>
      </c>
      <c r="C91" s="55" t="s">
        <v>45</v>
      </c>
      <c r="D91" s="60">
        <v>50</v>
      </c>
      <c r="E91" s="75">
        <v>0</v>
      </c>
      <c r="F91" s="71">
        <f>ROUND(D91*E91,2)</f>
        <v>0</v>
      </c>
    </row>
    <row r="92" spans="1:8" ht="12.75" x14ac:dyDescent="0.2">
      <c r="A92" s="53" t="s">
        <v>157</v>
      </c>
      <c r="B92" s="54" t="s">
        <v>158</v>
      </c>
      <c r="C92" s="55" t="s">
        <v>159</v>
      </c>
      <c r="D92" s="60">
        <v>10</v>
      </c>
      <c r="E92" s="75">
        <v>0</v>
      </c>
      <c r="F92" s="71">
        <f>ROUND(D92*E92,2)</f>
        <v>0</v>
      </c>
    </row>
    <row r="93" spans="1:8" ht="12.75" x14ac:dyDescent="0.2">
      <c r="A93" s="53" t="s">
        <v>160</v>
      </c>
      <c r="B93" s="54" t="s">
        <v>161</v>
      </c>
      <c r="C93" s="55" t="s">
        <v>159</v>
      </c>
      <c r="D93" s="60">
        <v>10</v>
      </c>
      <c r="E93" s="75">
        <v>0</v>
      </c>
      <c r="F93" s="71">
        <f>ROUND(D93*E93,2)</f>
        <v>0</v>
      </c>
    </row>
    <row r="94" spans="1:8" ht="12.75" x14ac:dyDescent="0.2">
      <c r="A94" s="53" t="s">
        <v>162</v>
      </c>
      <c r="B94" s="54" t="s">
        <v>163</v>
      </c>
      <c r="C94" s="55" t="s">
        <v>45</v>
      </c>
      <c r="D94" s="60">
        <v>700</v>
      </c>
      <c r="E94" s="75">
        <v>0</v>
      </c>
      <c r="F94" s="71">
        <f>ROUND(D94*E94,2)</f>
        <v>0</v>
      </c>
    </row>
    <row r="95" spans="1:8" ht="12.75" x14ac:dyDescent="0.2">
      <c r="A95" s="57"/>
      <c r="B95" s="86" t="s">
        <v>164</v>
      </c>
      <c r="C95" s="86"/>
      <c r="D95" s="86"/>
      <c r="E95" s="58" t="s">
        <v>24</v>
      </c>
      <c r="F95" s="72">
        <f>F90+F91+F92+F93+F94</f>
        <v>0</v>
      </c>
    </row>
    <row r="96" spans="1:8" x14ac:dyDescent="0.2">
      <c r="A96" s="59"/>
      <c r="B96" s="88"/>
      <c r="C96" s="88"/>
      <c r="D96" s="88"/>
      <c r="E96" s="88"/>
      <c r="F96" s="88"/>
    </row>
    <row r="97" spans="1:6" ht="15" x14ac:dyDescent="0.25">
      <c r="A97" s="52" t="s">
        <v>165</v>
      </c>
      <c r="B97" s="85" t="s">
        <v>166</v>
      </c>
      <c r="C97" s="85"/>
      <c r="D97" s="85"/>
      <c r="E97" s="85"/>
      <c r="F97" s="85"/>
    </row>
    <row r="98" spans="1:6" ht="12.75" x14ac:dyDescent="0.2">
      <c r="A98" s="61" t="s">
        <v>167</v>
      </c>
      <c r="B98" s="54" t="s">
        <v>168</v>
      </c>
      <c r="C98" s="62"/>
      <c r="D98" s="62"/>
      <c r="E98" s="62"/>
      <c r="F98" s="63"/>
    </row>
    <row r="99" spans="1:6" ht="12.75" x14ac:dyDescent="0.2">
      <c r="A99" s="53" t="s">
        <v>169</v>
      </c>
      <c r="B99" s="64" t="s">
        <v>170</v>
      </c>
      <c r="C99" s="55" t="s">
        <v>31</v>
      </c>
      <c r="D99" s="60">
        <v>10</v>
      </c>
      <c r="E99" s="75">
        <v>0</v>
      </c>
      <c r="F99" s="71">
        <f>ROUND(D99*E99,2)</f>
        <v>0</v>
      </c>
    </row>
    <row r="100" spans="1:6" ht="12.75" x14ac:dyDescent="0.2">
      <c r="A100" s="53" t="s">
        <v>171</v>
      </c>
      <c r="B100" s="64" t="s">
        <v>172</v>
      </c>
      <c r="C100" s="55" t="s">
        <v>31</v>
      </c>
      <c r="D100" s="60">
        <v>10</v>
      </c>
      <c r="E100" s="75">
        <v>0</v>
      </c>
      <c r="F100" s="71">
        <f>ROUND(D100*E100,2)</f>
        <v>0</v>
      </c>
    </row>
    <row r="101" spans="1:6" ht="12.75" x14ac:dyDescent="0.2">
      <c r="A101" s="61" t="s">
        <v>173</v>
      </c>
      <c r="B101" s="64" t="s">
        <v>174</v>
      </c>
      <c r="C101" s="62"/>
      <c r="D101" s="62"/>
      <c r="E101" s="73"/>
      <c r="F101" s="74"/>
    </row>
    <row r="102" spans="1:6" ht="12.75" x14ac:dyDescent="0.2">
      <c r="A102" s="53" t="s">
        <v>175</v>
      </c>
      <c r="B102" s="64" t="s">
        <v>176</v>
      </c>
      <c r="C102" s="55" t="s">
        <v>45</v>
      </c>
      <c r="D102" s="60">
        <v>10</v>
      </c>
      <c r="E102" s="75">
        <v>0</v>
      </c>
      <c r="F102" s="71">
        <f>ROUND(D102*E102,2)</f>
        <v>0</v>
      </c>
    </row>
    <row r="103" spans="1:6" ht="12.75" x14ac:dyDescent="0.2">
      <c r="A103" s="53" t="s">
        <v>177</v>
      </c>
      <c r="B103" s="54" t="s">
        <v>178</v>
      </c>
      <c r="C103" s="55" t="s">
        <v>31</v>
      </c>
      <c r="D103" s="60">
        <v>16</v>
      </c>
      <c r="E103" s="75">
        <v>0</v>
      </c>
      <c r="F103" s="71">
        <f>ROUND(D103*E103,2)</f>
        <v>0</v>
      </c>
    </row>
    <row r="104" spans="1:6" ht="12.75" x14ac:dyDescent="0.2">
      <c r="A104" s="53" t="s">
        <v>179</v>
      </c>
      <c r="B104" s="54" t="s">
        <v>180</v>
      </c>
      <c r="C104" s="55" t="s">
        <v>45</v>
      </c>
      <c r="D104" s="60">
        <v>6</v>
      </c>
      <c r="E104" s="75">
        <v>0</v>
      </c>
      <c r="F104" s="71">
        <f>ROUND(D104*E104,2)</f>
        <v>0</v>
      </c>
    </row>
    <row r="105" spans="1:6" ht="12.75" x14ac:dyDescent="0.2">
      <c r="A105" s="53" t="s">
        <v>181</v>
      </c>
      <c r="B105" s="54" t="s">
        <v>182</v>
      </c>
      <c r="C105" s="55" t="s">
        <v>45</v>
      </c>
      <c r="D105" s="60">
        <v>11</v>
      </c>
      <c r="E105" s="75">
        <v>0</v>
      </c>
      <c r="F105" s="71">
        <f>ROUND(D105*E105,2)</f>
        <v>0</v>
      </c>
    </row>
    <row r="106" spans="1:6" ht="12.75" x14ac:dyDescent="0.2">
      <c r="A106" s="57"/>
      <c r="B106" s="86" t="s">
        <v>183</v>
      </c>
      <c r="C106" s="86"/>
      <c r="D106" s="86"/>
      <c r="E106" s="58" t="s">
        <v>24</v>
      </c>
      <c r="F106" s="72">
        <f>SUM(F98:F105)</f>
        <v>0</v>
      </c>
    </row>
    <row r="107" spans="1:6" x14ac:dyDescent="0.2">
      <c r="A107" s="59"/>
      <c r="B107" s="88"/>
      <c r="C107" s="88"/>
      <c r="D107" s="88"/>
      <c r="E107" s="88"/>
      <c r="F107" s="88"/>
    </row>
    <row r="108" spans="1:6" ht="15" x14ac:dyDescent="0.25">
      <c r="A108" s="52" t="s">
        <v>184</v>
      </c>
      <c r="B108" s="85" t="s">
        <v>185</v>
      </c>
      <c r="C108" s="85"/>
      <c r="D108" s="85"/>
      <c r="E108" s="85"/>
      <c r="F108" s="85"/>
    </row>
    <row r="109" spans="1:6" ht="12.75" x14ac:dyDescent="0.2">
      <c r="A109" s="53" t="s">
        <v>186</v>
      </c>
      <c r="B109" s="54" t="s">
        <v>187</v>
      </c>
      <c r="C109" s="55" t="s">
        <v>16</v>
      </c>
      <c r="D109" s="56">
        <v>2</v>
      </c>
      <c r="E109" s="75">
        <v>0</v>
      </c>
      <c r="F109" s="71">
        <f>ROUND(D109*E109,2)</f>
        <v>0</v>
      </c>
    </row>
    <row r="110" spans="1:6" ht="12.75" x14ac:dyDescent="0.2">
      <c r="A110" s="53" t="s">
        <v>188</v>
      </c>
      <c r="B110" s="54" t="s">
        <v>189</v>
      </c>
      <c r="C110" s="55"/>
      <c r="D110" s="56"/>
      <c r="E110" s="70"/>
      <c r="F110" s="71"/>
    </row>
    <row r="111" spans="1:6" ht="12.75" x14ac:dyDescent="0.2">
      <c r="A111" s="53" t="s">
        <v>190</v>
      </c>
      <c r="B111" s="64" t="s">
        <v>191</v>
      </c>
      <c r="C111" s="55" t="s">
        <v>16</v>
      </c>
      <c r="D111" s="56">
        <v>1</v>
      </c>
      <c r="E111" s="75">
        <v>0</v>
      </c>
      <c r="F111" s="71">
        <f>ROUND(D111*E111,2)</f>
        <v>0</v>
      </c>
    </row>
    <row r="112" spans="1:6" ht="12.75" x14ac:dyDescent="0.2">
      <c r="A112" s="53" t="s">
        <v>192</v>
      </c>
      <c r="B112" s="64" t="s">
        <v>193</v>
      </c>
      <c r="C112" s="55" t="s">
        <v>16</v>
      </c>
      <c r="D112" s="56">
        <v>1</v>
      </c>
      <c r="E112" s="75">
        <v>0</v>
      </c>
      <c r="F112" s="71">
        <f>ROUND(D112*E112,2)</f>
        <v>0</v>
      </c>
    </row>
    <row r="113" spans="1:6" ht="12.75" x14ac:dyDescent="0.2">
      <c r="A113" s="53" t="s">
        <v>194</v>
      </c>
      <c r="B113" s="64" t="s">
        <v>195</v>
      </c>
      <c r="C113" s="55" t="s">
        <v>16</v>
      </c>
      <c r="D113" s="56">
        <v>2</v>
      </c>
      <c r="E113" s="75">
        <v>0</v>
      </c>
      <c r="F113" s="71">
        <f>ROUND(D113*E113,2)</f>
        <v>0</v>
      </c>
    </row>
    <row r="114" spans="1:6" ht="12.75" x14ac:dyDescent="0.2">
      <c r="A114" s="53" t="s">
        <v>196</v>
      </c>
      <c r="B114" s="64" t="s">
        <v>197</v>
      </c>
      <c r="C114" s="55" t="s">
        <v>16</v>
      </c>
      <c r="D114" s="56">
        <v>2</v>
      </c>
      <c r="E114" s="75">
        <v>0</v>
      </c>
      <c r="F114" s="71">
        <f>ROUND(D114*E114,2)</f>
        <v>0</v>
      </c>
    </row>
    <row r="115" spans="1:6" ht="12.75" x14ac:dyDescent="0.2">
      <c r="A115" s="57"/>
      <c r="B115" s="86" t="s">
        <v>198</v>
      </c>
      <c r="C115" s="86"/>
      <c r="D115" s="86"/>
      <c r="E115" s="58" t="s">
        <v>24</v>
      </c>
      <c r="F115" s="72">
        <f>F109+F111+F112+F113+F114</f>
        <v>0</v>
      </c>
    </row>
    <row r="116" spans="1:6" x14ac:dyDescent="0.2">
      <c r="A116" s="59"/>
      <c r="B116" s="88"/>
      <c r="C116" s="88"/>
      <c r="D116" s="88"/>
      <c r="E116" s="88"/>
      <c r="F116" s="88"/>
    </row>
    <row r="117" spans="1:6" ht="15" x14ac:dyDescent="0.25">
      <c r="A117" s="52" t="s">
        <v>199</v>
      </c>
      <c r="B117" s="85" t="s">
        <v>200</v>
      </c>
      <c r="C117" s="85"/>
      <c r="D117" s="85"/>
      <c r="E117" s="85"/>
      <c r="F117" s="85"/>
    </row>
    <row r="118" spans="1:6" ht="12.75" x14ac:dyDescent="0.2">
      <c r="A118" s="53" t="s">
        <v>201</v>
      </c>
      <c r="B118" s="54" t="s">
        <v>202</v>
      </c>
      <c r="C118" s="55" t="s">
        <v>34</v>
      </c>
      <c r="D118" s="60">
        <v>190</v>
      </c>
      <c r="E118" s="75">
        <v>0</v>
      </c>
      <c r="F118" s="71">
        <f>ROUND(D118*E118,2)</f>
        <v>0</v>
      </c>
    </row>
    <row r="119" spans="1:6" ht="12.75" x14ac:dyDescent="0.2">
      <c r="A119" s="53" t="s">
        <v>203</v>
      </c>
      <c r="B119" s="54" t="s">
        <v>204</v>
      </c>
      <c r="C119" s="55" t="s">
        <v>45</v>
      </c>
      <c r="D119" s="60">
        <v>600</v>
      </c>
      <c r="E119" s="75">
        <v>0</v>
      </c>
      <c r="F119" s="71">
        <f>ROUND(D119*E119,2)</f>
        <v>0</v>
      </c>
    </row>
    <row r="120" spans="1:6" ht="12.75" x14ac:dyDescent="0.2">
      <c r="A120" s="53" t="s">
        <v>205</v>
      </c>
      <c r="B120" s="54" t="s">
        <v>206</v>
      </c>
      <c r="C120" s="55" t="s">
        <v>16</v>
      </c>
      <c r="D120" s="56">
        <v>6</v>
      </c>
      <c r="E120" s="75">
        <v>0</v>
      </c>
      <c r="F120" s="71">
        <f>ROUND(D120*E120,2)</f>
        <v>0</v>
      </c>
    </row>
    <row r="121" spans="1:6" ht="12.75" x14ac:dyDescent="0.2">
      <c r="A121" s="57"/>
      <c r="B121" s="86" t="s">
        <v>207</v>
      </c>
      <c r="C121" s="86"/>
      <c r="D121" s="86"/>
      <c r="E121" s="58" t="s">
        <v>24</v>
      </c>
      <c r="F121" s="72">
        <f>F118+F119+F120</f>
        <v>0</v>
      </c>
    </row>
    <row r="122" spans="1:6" ht="12" thickBot="1" x14ac:dyDescent="0.25">
      <c r="A122" s="69"/>
      <c r="B122" s="87"/>
      <c r="C122" s="87"/>
      <c r="D122" s="87"/>
      <c r="E122" s="87"/>
      <c r="F122" s="87"/>
    </row>
  </sheetData>
  <sheetProtection algorithmName="SHA-512" hashValue="lvxotSerhFwRvsSF1qh7u2hHJWwhzycZMI63LtdYatlztwb8zLJWDNGcFdmKn2ElMM4n0Ruy7OmNpuK8krjkkA==" saltValue="vH/EJJXEy08YRarA5II3yA==" spinCount="100000" sheet="1" objects="1" scenarios="1"/>
  <mergeCells count="38">
    <mergeCell ref="B15:F15"/>
    <mergeCell ref="A1:D1"/>
    <mergeCell ref="E1:F1"/>
    <mergeCell ref="A2:D2"/>
    <mergeCell ref="E2:F2"/>
    <mergeCell ref="A3:D3"/>
    <mergeCell ref="E3:F3"/>
    <mergeCell ref="A4:D4"/>
    <mergeCell ref="E4:F4"/>
    <mergeCell ref="B7:F7"/>
    <mergeCell ref="B13:D13"/>
    <mergeCell ref="B14:F14"/>
    <mergeCell ref="B75:F75"/>
    <mergeCell ref="B28:D28"/>
    <mergeCell ref="B29:F29"/>
    <mergeCell ref="B30:F30"/>
    <mergeCell ref="B40:D40"/>
    <mergeCell ref="B41:F41"/>
    <mergeCell ref="B42:F42"/>
    <mergeCell ref="B58:D58"/>
    <mergeCell ref="B59:F59"/>
    <mergeCell ref="B60:F60"/>
    <mergeCell ref="B73:D73"/>
    <mergeCell ref="B74:F74"/>
    <mergeCell ref="B87:D87"/>
    <mergeCell ref="B88:F88"/>
    <mergeCell ref="B89:F89"/>
    <mergeCell ref="B95:D95"/>
    <mergeCell ref="B96:F96"/>
    <mergeCell ref="B97:F97"/>
    <mergeCell ref="B121:D121"/>
    <mergeCell ref="B122:F122"/>
    <mergeCell ref="B106:D106"/>
    <mergeCell ref="B107:F107"/>
    <mergeCell ref="B108:F108"/>
    <mergeCell ref="B115:D115"/>
    <mergeCell ref="B116:F116"/>
    <mergeCell ref="B117:F117"/>
  </mergeCells>
  <pageMargins left="0.39370078740157483" right="0.39370078740157483" top="0.59055118110236227" bottom="0.98425196850393704" header="0.39370078740157483" footer="0.39370078740157483"/>
  <pageSetup paperSize="9" orientation="portrait" useFirstPageNumber="1" r:id="rId1"/>
  <headerFooter>
    <oddFooter>&amp;CA74-296VR141&amp;R&amp;P</oddFooter>
  </headerFooter>
  <rowBreaks count="2" manualBreakCount="2">
    <brk id="50" max="16383" man="1"/>
    <brk id="9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workbookViewId="0">
      <selection activeCell="K8" sqref="K8"/>
    </sheetView>
  </sheetViews>
  <sheetFormatPr baseColWidth="10" defaultRowHeight="10.5" x14ac:dyDescent="0.15"/>
  <cols>
    <col min="1" max="1" width="9.5" customWidth="1"/>
    <col min="2" max="2" width="59.33203125" customWidth="1"/>
    <col min="3" max="3" width="16" customWidth="1"/>
    <col min="4" max="5" width="16.1640625" customWidth="1"/>
  </cols>
  <sheetData>
    <row r="1" spans="1:5" ht="20.100000000000001" customHeight="1" x14ac:dyDescent="0.15">
      <c r="A1" s="99" t="s">
        <v>0</v>
      </c>
      <c r="B1" s="99"/>
      <c r="C1" s="99"/>
      <c r="D1" s="100" t="s">
        <v>213</v>
      </c>
      <c r="E1" s="100"/>
    </row>
    <row r="2" spans="1:5" ht="20.100000000000001" customHeight="1" x14ac:dyDescent="0.15">
      <c r="A2" s="101"/>
      <c r="B2" s="101"/>
      <c r="C2" s="101"/>
      <c r="D2" s="102"/>
      <c r="E2" s="102"/>
    </row>
    <row r="3" spans="1:5" ht="20.100000000000001" customHeight="1" x14ac:dyDescent="0.15">
      <c r="A3" s="103" t="s">
        <v>212</v>
      </c>
      <c r="B3" s="103"/>
      <c r="C3" s="103"/>
      <c r="D3" s="104"/>
      <c r="E3" s="104"/>
    </row>
    <row r="4" spans="1:5" ht="20.25" customHeight="1" x14ac:dyDescent="0.15">
      <c r="A4" s="105" t="s">
        <v>1</v>
      </c>
      <c r="B4" s="105"/>
      <c r="C4" s="105"/>
      <c r="D4" s="106" t="s">
        <v>2</v>
      </c>
      <c r="E4" s="106"/>
    </row>
    <row r="5" spans="1:5" s="13" customFormat="1" ht="20.25" customHeight="1" x14ac:dyDescent="0.15">
      <c r="A5" s="11"/>
      <c r="B5" s="11"/>
      <c r="C5" s="11"/>
      <c r="D5" s="12"/>
      <c r="E5" s="12"/>
    </row>
    <row r="6" spans="1:5" s="13" customFormat="1" ht="26.25" x14ac:dyDescent="0.4">
      <c r="A6" s="107" t="s">
        <v>214</v>
      </c>
      <c r="B6" s="107"/>
      <c r="C6" s="107"/>
      <c r="D6" s="107"/>
      <c r="E6" s="107"/>
    </row>
    <row r="7" spans="1:5" s="13" customFormat="1" ht="15.75" thickBot="1" x14ac:dyDescent="0.3">
      <c r="A7" s="10"/>
      <c r="B7" s="10"/>
      <c r="C7" s="10"/>
      <c r="D7" s="10"/>
      <c r="E7" s="10"/>
    </row>
    <row r="8" spans="1:5" ht="12.75" x14ac:dyDescent="0.15">
      <c r="A8" s="1" t="s">
        <v>3</v>
      </c>
      <c r="B8" s="17" t="s">
        <v>4</v>
      </c>
      <c r="C8" s="2" t="s">
        <v>208</v>
      </c>
      <c r="D8" s="2" t="s">
        <v>209</v>
      </c>
      <c r="E8" s="3" t="s">
        <v>210</v>
      </c>
    </row>
    <row r="9" spans="1:5" ht="15" x14ac:dyDescent="0.15">
      <c r="A9" s="5">
        <v>1</v>
      </c>
      <c r="B9" s="18" t="s">
        <v>10</v>
      </c>
      <c r="C9" s="77">
        <f>DQE!F13</f>
        <v>0</v>
      </c>
      <c r="D9" s="77">
        <f t="shared" ref="D9:D19" si="0">(20/100)*C9</f>
        <v>0</v>
      </c>
      <c r="E9" s="78">
        <f t="shared" ref="E9:E19" si="1">(1+(20/100))*C9</f>
        <v>0</v>
      </c>
    </row>
    <row r="10" spans="1:5" ht="15" x14ac:dyDescent="0.15">
      <c r="A10" s="6">
        <v>2</v>
      </c>
      <c r="B10" s="14" t="s">
        <v>26</v>
      </c>
      <c r="C10" s="79">
        <f>DQE!F28</f>
        <v>0</v>
      </c>
      <c r="D10" s="79">
        <f t="shared" si="0"/>
        <v>0</v>
      </c>
      <c r="E10" s="80">
        <f t="shared" si="1"/>
        <v>0</v>
      </c>
    </row>
    <row r="11" spans="1:5" ht="15" x14ac:dyDescent="0.15">
      <c r="A11" s="6">
        <v>3</v>
      </c>
      <c r="B11" s="14" t="s">
        <v>56</v>
      </c>
      <c r="C11" s="79">
        <f>DQE!F40</f>
        <v>0</v>
      </c>
      <c r="D11" s="79">
        <f t="shared" si="0"/>
        <v>0</v>
      </c>
      <c r="E11" s="80">
        <f t="shared" si="1"/>
        <v>0</v>
      </c>
    </row>
    <row r="12" spans="1:5" ht="15" x14ac:dyDescent="0.15">
      <c r="A12" s="6">
        <v>4</v>
      </c>
      <c r="B12" s="14" t="s">
        <v>77</v>
      </c>
      <c r="C12" s="79">
        <f>DQE!F58</f>
        <v>0</v>
      </c>
      <c r="D12" s="79">
        <f t="shared" si="0"/>
        <v>0</v>
      </c>
      <c r="E12" s="80">
        <f t="shared" si="1"/>
        <v>0</v>
      </c>
    </row>
    <row r="13" spans="1:5" ht="15" x14ac:dyDescent="0.15">
      <c r="A13" s="6">
        <v>5</v>
      </c>
      <c r="B13" s="14" t="s">
        <v>110</v>
      </c>
      <c r="C13" s="79">
        <f>DQE!F73</f>
        <v>0</v>
      </c>
      <c r="D13" s="79">
        <f t="shared" si="0"/>
        <v>0</v>
      </c>
      <c r="E13" s="80">
        <f t="shared" si="1"/>
        <v>0</v>
      </c>
    </row>
    <row r="14" spans="1:5" ht="15" x14ac:dyDescent="0.15">
      <c r="A14" s="6">
        <v>6</v>
      </c>
      <c r="B14" s="14" t="s">
        <v>130</v>
      </c>
      <c r="C14" s="79">
        <f>DQE!F87</f>
        <v>0</v>
      </c>
      <c r="D14" s="79">
        <f t="shared" si="0"/>
        <v>0</v>
      </c>
      <c r="E14" s="80">
        <f t="shared" si="1"/>
        <v>0</v>
      </c>
    </row>
    <row r="15" spans="1:5" ht="15" x14ac:dyDescent="0.15">
      <c r="A15" s="6">
        <v>7</v>
      </c>
      <c r="B15" s="14" t="s">
        <v>152</v>
      </c>
      <c r="C15" s="79">
        <f>DQE!F95</f>
        <v>0</v>
      </c>
      <c r="D15" s="79">
        <f t="shared" si="0"/>
        <v>0</v>
      </c>
      <c r="E15" s="80">
        <f t="shared" si="1"/>
        <v>0</v>
      </c>
    </row>
    <row r="16" spans="1:5" ht="15" x14ac:dyDescent="0.15">
      <c r="A16" s="6">
        <v>8</v>
      </c>
      <c r="B16" s="14" t="s">
        <v>166</v>
      </c>
      <c r="C16" s="79">
        <f>DQE!F106</f>
        <v>0</v>
      </c>
      <c r="D16" s="79">
        <f t="shared" si="0"/>
        <v>0</v>
      </c>
      <c r="E16" s="80">
        <f t="shared" si="1"/>
        <v>0</v>
      </c>
    </row>
    <row r="17" spans="1:5" ht="15" x14ac:dyDescent="0.15">
      <c r="A17" s="6">
        <v>9</v>
      </c>
      <c r="B17" s="14" t="s">
        <v>185</v>
      </c>
      <c r="C17" s="79">
        <f>DQE!F115</f>
        <v>0</v>
      </c>
      <c r="D17" s="79">
        <f t="shared" si="0"/>
        <v>0</v>
      </c>
      <c r="E17" s="80">
        <f t="shared" si="1"/>
        <v>0</v>
      </c>
    </row>
    <row r="18" spans="1:5" ht="15.75" thickBot="1" x14ac:dyDescent="0.2">
      <c r="A18" s="6">
        <v>10</v>
      </c>
      <c r="B18" s="14" t="s">
        <v>200</v>
      </c>
      <c r="C18" s="79">
        <f>DQE!F121</f>
        <v>0</v>
      </c>
      <c r="D18" s="79">
        <f t="shared" si="0"/>
        <v>0</v>
      </c>
      <c r="E18" s="80">
        <f t="shared" si="1"/>
        <v>0</v>
      </c>
    </row>
    <row r="19" spans="1:5" ht="15" x14ac:dyDescent="0.15">
      <c r="A19" s="7"/>
      <c r="B19" s="15" t="s">
        <v>211</v>
      </c>
      <c r="C19" s="81">
        <f>DQE!F13+DQE!F28+DQE!F40+DQE!F58+DQE!F73+DQE!F87+DQE!F95+DQE!F106+DQE!F115+DQE!F121</f>
        <v>0</v>
      </c>
      <c r="D19" s="82">
        <f t="shared" si="0"/>
        <v>0</v>
      </c>
      <c r="E19" s="83">
        <f t="shared" si="1"/>
        <v>0</v>
      </c>
    </row>
    <row r="20" spans="1:5" ht="11.25" thickBot="1" x14ac:dyDescent="0.2">
      <c r="A20" s="4"/>
      <c r="B20" s="16"/>
      <c r="C20" s="8"/>
      <c r="D20" s="8"/>
      <c r="E20" s="9"/>
    </row>
  </sheetData>
  <sheetProtection algorithmName="SHA-512" hashValue="AuzIG1zSEeIb7o2iFVnl2kZQvDK0tHZcHeeKyEEQ4/csQk7vsw/frpGAyXNLvD+WI+i78++SvcCY+XsmKpm1JA==" saltValue="u54NY9LiEtWtto+4ZQCnfw==" spinCount="100000" sheet="1" objects="1" scenarios="1"/>
  <mergeCells count="9">
    <mergeCell ref="A4:C4"/>
    <mergeCell ref="D4:E4"/>
    <mergeCell ref="A6:E6"/>
    <mergeCell ref="A1:C1"/>
    <mergeCell ref="D1:E1"/>
    <mergeCell ref="A2:C2"/>
    <mergeCell ref="D2:E2"/>
    <mergeCell ref="A3:C3"/>
    <mergeCell ref="D3:E3"/>
  </mergeCells>
  <pageMargins left="0.39370078740157483" right="0.39370078740157483" top="0.59055118110236227" bottom="0.98425196850393704" header="0.39370078740157483" footer="0.39370078740157483"/>
  <pageSetup paperSize="9" firstPageNumber="4" orientation="portrait" useFirstPageNumber="1" r:id="rId1"/>
  <headerFooter>
    <oddFooter>&amp;CA74-296VR141&amp;R&amp;P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NOTE AUX ENTREPRENEURS</vt:lpstr>
      <vt:lpstr>PDG DQE</vt:lpstr>
      <vt:lpstr>DQE</vt:lpstr>
      <vt:lpstr>Recap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Geoffrey Didone Profils Etudes</dc:creator>
  <cp:lastModifiedBy>corinne piquemal Profils Etudes</cp:lastModifiedBy>
  <cp:lastPrinted>2017-09-01T13:51:54Z</cp:lastPrinted>
  <dcterms:created xsi:type="dcterms:W3CDTF">2017-07-12T09:18:09Z</dcterms:created>
  <dcterms:modified xsi:type="dcterms:W3CDTF">2017-09-01T13:52:07Z</dcterms:modified>
</cp:coreProperties>
</file>